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0850" windowHeight="6900" tabRatio="828"/>
  </bookViews>
  <sheets>
    <sheet name="Solicitud de Crédito" sheetId="13" r:id="rId1"/>
    <sheet name="Anexo Avales u OS" sheetId="3" r:id="rId2"/>
    <sheet name="Anexo Garantía Adicional" sheetId="7" r:id="rId3"/>
    <sheet name="AVISO" sheetId="14" r:id="rId4"/>
    <sheet name="DATOS" sheetId="2" state="hidden" r:id="rId5"/>
  </sheets>
  <externalReferences>
    <externalReference r:id="rId6"/>
    <externalReference r:id="rId7"/>
    <externalReference r:id="rId8"/>
    <externalReference r:id="rId9"/>
  </externalReferences>
  <definedNames>
    <definedName name="AA" localSheetId="3">[1]Listas!#REF!</definedName>
    <definedName name="AA">[1]Listas!#REF!</definedName>
    <definedName name="aaa" localSheetId="3" hidden="1">{#N/A,#N/A,FALSE,"AVALUO";#N/A,#N/A,FALSE,"CONDOMINIO";#N/A,#N/A,FALSE,"TDF"}</definedName>
    <definedName name="aaa" localSheetId="0" hidden="1">{#N/A,#N/A,FALSE,"AVALUO";#N/A,#N/A,FALSE,"CONDOMINIO";#N/A,#N/A,FALSE,"TDF"}</definedName>
    <definedName name="aaa" hidden="1">{#N/A,#N/A,FALSE,"AVALUO";#N/A,#N/A,FALSE,"CONDOMINIO";#N/A,#N/A,FALSE,"TDF"}</definedName>
    <definedName name="AAAAS">DATOS!$C$2069:$C$2125</definedName>
    <definedName name="AGS">DATOS!$C$36:$C$46</definedName>
    <definedName name="_xlnm.Print_Area" localSheetId="1">'Anexo Avales u OS'!$B$1:$AI$52</definedName>
    <definedName name="_xlnm.Print_Area" localSheetId="2">'Anexo Garantía Adicional'!$B$1:$AI$52</definedName>
    <definedName name="_xlnm.Print_Area" localSheetId="3">AVISO!$A$1:$AI$114</definedName>
    <definedName name="_xlnm.Print_Area" localSheetId="0">'Solicitud de Crédito'!$M$1:$AT$262</definedName>
    <definedName name="BASE" localSheetId="3" hidden="1">{"TEXTO DEL AVALUO",#N/A,TRUE,"AVALUO";"CALCULOS Y DICTAMEN",#N/A,TRUE,"CONDOMINIO"}</definedName>
    <definedName name="BASE" localSheetId="0" hidden="1">{"TEXTO DEL AVALUO",#N/A,TRUE,"AVALUO";"CALCULOS Y DICTAMEN",#N/A,TRUE,"CONDOMINIO"}</definedName>
    <definedName name="BASE" hidden="1">{"TEXTO DEL AVALUO",#N/A,TRUE,"AVALUO";"CALCULOS Y DICTAMEN",#N/A,TRUE,"CONDOMINIO"}</definedName>
    <definedName name="Base1" localSheetId="3" hidden="1">{"TEXTO DEL AVALUO",#N/A,TRUE,"AVALUO";"CALCULOS Y DICTAMEN",#N/A,TRUE,"CONDOMINIO"}</definedName>
    <definedName name="Base1" localSheetId="0" hidden="1">{"TEXTO DEL AVALUO",#N/A,TRUE,"AVALUO";"CALCULOS Y DICTAMEN",#N/A,TRUE,"CONDOMINIO"}</definedName>
    <definedName name="Base1" hidden="1">{"TEXTO DEL AVALUO",#N/A,TRUE,"AVALUO";"CALCULOS Y DICTAMEN",#N/A,TRUE,"CONDOMINIO"}</definedName>
    <definedName name="baseava1.xlt" localSheetId="3" hidden="1">{"TEXTO DEL AVALUO",#N/A,TRUE,"AVALUO";"CALCULOS Y DICTAMEN",#N/A,TRUE,"CONDOMINIO"}</definedName>
    <definedName name="baseava1.xlt" localSheetId="0"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CAM">DATOS!$C$59:$C$71</definedName>
    <definedName name="CHI">DATOS!$C$190:$C$256</definedName>
    <definedName name="CHP">DATOS!$C$72:$C$189</definedName>
    <definedName name="COA">DATOS!$C$273:$C$310</definedName>
    <definedName name="COL">DATOS!$C$311:$C$320</definedName>
    <definedName name="condom12" localSheetId="3" hidden="1">{"TEXTO DEL AVALUO",#N/A,FALSE,"AVALUO";"CALCULOS Y DICTAMEN",#N/A,FALSE,"CONDOMINIO"}</definedName>
    <definedName name="condom12" localSheetId="0" hidden="1">{"TEXTO DEL AVALUO",#N/A,FALSE,"AVALUO";"CALCULOS Y DICTAMEN",#N/A,FALSE,"CONDOMINIO"}</definedName>
    <definedName name="condom12" hidden="1">{"TEXTO DEL AVALUO",#N/A,FALSE,"AVALUO";"CALCULOS Y DICTAMEN",#N/A,FALSE,"CONDOMINIO"}</definedName>
    <definedName name="CRÉDITOS" localSheetId="3" hidden="1">{"TEXTO DEL AVALUO",#N/A,TRUE,"AVALUO";"CALCULOS Y DICTAMEN",#N/A,TRUE,"CONDOMINIO"}</definedName>
    <definedName name="CRÉDITOS" localSheetId="0" hidden="1">{"TEXTO DEL AVALUO",#N/A,TRUE,"AVALUO";"CALCULOS Y DICTAMEN",#N/A,TRUE,"CONDOMINIO"}</definedName>
    <definedName name="CRÉDITOS" hidden="1">{"TEXTO DEL AVALUO",#N/A,TRUE,"AVALUO";"CALCULOS Y DICTAMEN",#N/A,TRUE,"CONDOMINIO"}</definedName>
    <definedName name="DEDU" localSheetId="3" hidden="1">[2]AVALÚO!#REF!</definedName>
    <definedName name="DEDU" localSheetId="0" hidden="1">[2]AVALÚO!#REF!</definedName>
    <definedName name="DEDU" hidden="1">[2]AVALÚO!#REF!</definedName>
    <definedName name="DEDUC" localSheetId="3" hidden="1">[2]AVALÚO!#REF!</definedName>
    <definedName name="DEDUC" localSheetId="0" hidden="1">[2]AVALÚO!#REF!</definedName>
    <definedName name="DEDUC" hidden="1">[2]AVALÚO!#REF!</definedName>
    <definedName name="DF" localSheetId="3" hidden="1">{"ANVERSO",#N/A,FALSE,"MEMBASES";"REVERSO",#N/A,FALSE,"MEMBASES"}</definedName>
    <definedName name="DF" localSheetId="0" hidden="1">{"ANVERSO",#N/A,FALSE,"MEMBASES";"REVERSO",#N/A,FALSE,"MEMBASES"}</definedName>
    <definedName name="DF" hidden="1">{"ANVERSO",#N/A,FALSE,"MEMBASES";"REVERSO",#N/A,FALSE,"MEMBASES"}</definedName>
    <definedName name="DIF">DATOS!$C$257:$C$272</definedName>
    <definedName name="dos" localSheetId="3" hidden="1">{"AVALUO DE TEXTO",#N/A,FALSE,"AVALUO";"CALCULOS EN CONDOMINIO",#N/A,FALSE,"CONDOMINIO"}</definedName>
    <definedName name="dos" localSheetId="0" hidden="1">{"AVALUO DE TEXTO",#N/A,FALSE,"AVALUO";"CALCULOS EN CONDOMINIO",#N/A,FALSE,"CONDOMINIO"}</definedName>
    <definedName name="dos" hidden="1">{"AVALUO DE TEXTO",#N/A,FALSE,"AVALUO";"CALCULOS EN CONDOMINIO",#N/A,FALSE,"CONDOMINIO"}</definedName>
    <definedName name="DUR">DATOS!$C$321:$C$359</definedName>
    <definedName name="error" localSheetId="3" hidden="1">{#N/A,#N/A,FALSE,"AVALUO";#N/A,#N/A,FALSE,"CONDOMINIO";#N/A,#N/A,FALSE,"IGECEM"}</definedName>
    <definedName name="error" localSheetId="0" hidden="1">{#N/A,#N/A,FALSE,"AVALUO";#N/A,#N/A,FALSE,"CONDOMINIO";#N/A,#N/A,FALSE,"IGECEM"}</definedName>
    <definedName name="error" hidden="1">{#N/A,#N/A,FALSE,"AVALUO";#N/A,#N/A,FALSE,"CONDOMINIO";#N/A,#N/A,FALSE,"IGECEM"}</definedName>
    <definedName name="FDFADFA" localSheetId="3" hidden="1">{#N/A,#N/A,FALSE,"AVALUO";#N/A,#N/A,FALSE,"CONDOMINIO";#N/A,#N/A,FALSE,"TDF"}</definedName>
    <definedName name="FDFADFA" localSheetId="0" hidden="1">{#N/A,#N/A,FALSE,"AVALUO";#N/A,#N/A,FALSE,"CONDOMINIO";#N/A,#N/A,FALSE,"TDF"}</definedName>
    <definedName name="FDFADFA" hidden="1">{#N/A,#N/A,FALSE,"AVALUO";#N/A,#N/A,FALSE,"CONDOMINIO";#N/A,#N/A,FALSE,"TDF"}</definedName>
    <definedName name="GENERO">DATOS!$C$2:$C$4</definedName>
    <definedName name="GRO">DATOS!$C$531:$C$611</definedName>
    <definedName name="GTO">DATOS!$C$485:$C$530</definedName>
    <definedName name="HGO">DATOS!$C$612:$C$695</definedName>
    <definedName name="HOLA" localSheetId="3" hidden="1">{#N/A,#N/A,FALSE,"AVALUO";#N/A,#N/A,FALSE,"CONDOMINIO";#N/A,#N/A,FALSE,"IGECEM"}</definedName>
    <definedName name="HOLA" localSheetId="0" hidden="1">{#N/A,#N/A,FALSE,"AVALUO";#N/A,#N/A,FALSE,"CONDOMINIO";#N/A,#N/A,FALSE,"IGECEM"}</definedName>
    <definedName name="HOLA" hidden="1">{#N/A,#N/A,FALSE,"AVALUO";#N/A,#N/A,FALSE,"CONDOMINIO";#N/A,#N/A,FALSE,"IGECEM"}</definedName>
    <definedName name="IMPRIMIR_ANEXO" localSheetId="1">'Anexo Avales u OS'!$B$11</definedName>
    <definedName name="IMPRIMIR_ANEXO" localSheetId="2">'Anexo Garantía Adicional'!$B$10</definedName>
    <definedName name="JAL">DATOS!$C$696:$C$820</definedName>
    <definedName name="Lostttt" localSheetId="3" hidden="1">{"AVALUO DE TEXTO",#N/A,FALSE,"AVALUO";"CALCULOS EN CONDOMINIO",#N/A,FALSE,"CONDOMINIO"}</definedName>
    <definedName name="Lostttt" localSheetId="0" hidden="1">{"AVALUO DE TEXTO",#N/A,FALSE,"AVALUO";"CALCULOS EN CONDOMINIO",#N/A,FALSE,"CONDOMINIO"}</definedName>
    <definedName name="Lostttt" hidden="1">{"AVALUO DE TEXTO",#N/A,FALSE,"AVALUO";"CALCULOS EN CONDOMINIO",#N/A,FALSE,"CONDOMINIO"}</definedName>
    <definedName name="MEX">DATOS!$C$360:$C$484</definedName>
    <definedName name="MIC">DATOS!$C$821:$C$933</definedName>
    <definedName name="MOR">DATOS!$C$934:$C$969</definedName>
    <definedName name="NAY">DATOS!$C$970:$C$989</definedName>
    <definedName name="NLE">DATOS!$C$990:$C$1040</definedName>
    <definedName name="NUMERO" localSheetId="3" hidden="1">{#N/A,#N/A,FALSE,"AVALUO";#N/A,#N/A,FALSE,"CONDOMINIO";#N/A,#N/A,FALSE,"TDF"}</definedName>
    <definedName name="NUMERO" localSheetId="0" hidden="1">{#N/A,#N/A,FALSE,"AVALUO";#N/A,#N/A,FALSE,"CONDOMINIO";#N/A,#N/A,FALSE,"TDF"}</definedName>
    <definedName name="NUMERO" hidden="1">{#N/A,#N/A,FALSE,"AVALUO";#N/A,#N/A,FALSE,"CONDOMINIO";#N/A,#N/A,FALSE,"TDF"}</definedName>
    <definedName name="OAX">DATOS!$C$1041:$C$1610</definedName>
    <definedName name="PRESTAMOS" localSheetId="3" hidden="1">{#N/A,#N/A,FALSE,"AVALUO";#N/A,#N/A,FALSE,"CONDOMINIO";#N/A,#N/A,FALSE,"TDF"}</definedName>
    <definedName name="PRESTAMOS" localSheetId="0" hidden="1">{#N/A,#N/A,FALSE,"AVALUO";#N/A,#N/A,FALSE,"CONDOMINIO";#N/A,#N/A,FALSE,"TDF"}</definedName>
    <definedName name="PRESTAMOS" hidden="1">{#N/A,#N/A,FALSE,"AVALUO";#N/A,#N/A,FALSE,"CONDOMINIO";#N/A,#N/A,FALSE,"TDF"}</definedName>
    <definedName name="PUE">DATOS!$C$1611:$C$1827</definedName>
    <definedName name="Q" localSheetId="3" hidden="1">{"TEXTO DEL AVALUO",#N/A,FALSE,"AVALUO";"CALCULOS Y DICTAMEN",#N/A,FALSE,"CONDOMINIO"}</definedName>
    <definedName name="Q" localSheetId="0" hidden="1">{"TEXTO DEL AVALUO",#N/A,FALSE,"AVALUO";"CALCULOS Y DICTAMEN",#N/A,FALSE,"CONDOMINIO"}</definedName>
    <definedName name="Q" hidden="1">{"TEXTO DEL AVALUO",#N/A,FALSE,"AVALUO";"CALCULOS Y DICTAMEN",#N/A,FALSE,"CONDOMINIO"}</definedName>
    <definedName name="QER" localSheetId="3" hidden="1">{#N/A,#N/A,FALSE,"AVALUO";#N/A,#N/A,FALSE,"CONDOMINIO";#N/A,#N/A,FALSE,"TDF"}</definedName>
    <definedName name="QER" localSheetId="0" hidden="1">{#N/A,#N/A,FALSE,"AVALUO";#N/A,#N/A,FALSE,"CONDOMINIO";#N/A,#N/A,FALSE,"TDF"}</definedName>
    <definedName name="QER" hidden="1">{#N/A,#N/A,FALSE,"AVALUO";#N/A,#N/A,FALSE,"CONDOMINIO";#N/A,#N/A,FALSE,"TDF"}</definedName>
    <definedName name="QQ" localSheetId="3" hidden="1">{#N/A,#N/A,FALSE,"AVALUO";#N/A,#N/A,FALSE,"CONDOMINIO";#N/A,#N/A,FALSE,"IGECEM"}</definedName>
    <definedName name="QQ" localSheetId="0" hidden="1">{#N/A,#N/A,FALSE,"AVALUO";#N/A,#N/A,FALSE,"CONDOMINIO";#N/A,#N/A,FALSE,"IGECEM"}</definedName>
    <definedName name="QQ" hidden="1">{#N/A,#N/A,FALSE,"AVALUO";#N/A,#N/A,FALSE,"CONDOMINIO";#N/A,#N/A,FALSE,"IGECEM"}</definedName>
    <definedName name="QR" localSheetId="3" hidden="1">{"TEXTO DEL AVALUO",#N/A,TRUE,"AVALUO";"CALCULOS Y DICTAMEN",#N/A,TRUE,"CONDOMINIO"}</definedName>
    <definedName name="QR" localSheetId="0" hidden="1">{"TEXTO DEL AVALUO",#N/A,TRUE,"AVALUO";"CALCULOS Y DICTAMEN",#N/A,TRUE,"CONDOMINIO"}</definedName>
    <definedName name="QR" hidden="1">{"TEXTO DEL AVALUO",#N/A,TRUE,"AVALUO";"CALCULOS Y DICTAMEN",#N/A,TRUE,"CONDOMINIO"}</definedName>
    <definedName name="QRO">DATOS!$C$1828:$C$1845</definedName>
    <definedName name="REQ" localSheetId="3" hidden="1">{"TEXTO DEL AVALUO",#N/A,TRUE,"AVALUO";"CALCULOS Y DICTAMEN",#N/A,TRUE,"CONDOMINIO"}</definedName>
    <definedName name="REQ" localSheetId="0" hidden="1">{"TEXTO DEL AVALUO",#N/A,TRUE,"AVALUO";"CALCULOS Y DICTAMEN",#N/A,TRUE,"CONDOMINIO"}</definedName>
    <definedName name="REQ" hidden="1">{"TEXTO DEL AVALUO",#N/A,TRUE,"AVALUO";"CALCULOS Y DICTAMEN",#N/A,TRUE,"CONDOMINIO"}</definedName>
    <definedName name="REQREQR" localSheetId="3" hidden="1">{#N/A,#N/A,FALSE,"AVALUO";#N/A,#N/A,FALSE,"CONDOMINIO";#N/A,#N/A,FALSE,"TDF"}</definedName>
    <definedName name="REQREQR" localSheetId="0" hidden="1">{#N/A,#N/A,FALSE,"AVALUO";#N/A,#N/A,FALSE,"CONDOMINIO";#N/A,#N/A,FALSE,"TDF"}</definedName>
    <definedName name="REQREQR" hidden="1">{#N/A,#N/A,FALSE,"AVALUO";#N/A,#N/A,FALSE,"CONDOMINIO";#N/A,#N/A,FALSE,"TDF"}</definedName>
    <definedName name="ROO">DATOS!$C$1846:$C$1856</definedName>
    <definedName name="RQRT" localSheetId="3" hidden="1">{"AVALUO DE TEXTO",#N/A,FALSE,"AVALUO";"CALCULOS EN CONDOMINIO",#N/A,FALSE,"CONDOMINIO"}</definedName>
    <definedName name="RQRT" localSheetId="0" hidden="1">{"AVALUO DE TEXTO",#N/A,FALSE,"AVALUO";"CALCULOS EN CONDOMINIO",#N/A,FALSE,"CONDOMINIO"}</definedName>
    <definedName name="RQRT" hidden="1">{"AVALUO DE TEXTO",#N/A,FALSE,"AVALUO";"CALCULOS EN CONDOMINIO",#N/A,FALSE,"CONDOMINIO"}</definedName>
    <definedName name="RTQRT" localSheetId="3" hidden="1">{"ANVERSO",#N/A,FALSE,"MEMBASES";"REVERSO",#N/A,FALSE,"MEMBASES"}</definedName>
    <definedName name="RTQRT" localSheetId="0" hidden="1">{"ANVERSO",#N/A,FALSE,"MEMBASES";"REVERSO",#N/A,FALSE,"MEMBASES"}</definedName>
    <definedName name="RTQRT" hidden="1">{"ANVERSO",#N/A,FALSE,"MEMBASES";"REVERSO",#N/A,FALSE,"MEMBASES"}</definedName>
    <definedName name="SA" localSheetId="3" hidden="1">{"TEXTO DEL AVALUO",#N/A,TRUE,"AVALUO";"CALCULOS Y DICTAMEN",#N/A,TRUE,"CONDOMINIO"}</definedName>
    <definedName name="SA" localSheetId="0" hidden="1">{"TEXTO DEL AVALUO",#N/A,TRUE,"AVALUO";"CALCULOS Y DICTAMEN",#N/A,TRUE,"CONDOMINIO"}</definedName>
    <definedName name="SA" hidden="1">{"TEXTO DEL AVALUO",#N/A,TRUE,"AVALUO";"CALCULOS Y DICTAMEN",#N/A,TRUE,"CONDOMINIO"}</definedName>
    <definedName name="sdfD" localSheetId="3" hidden="1">{"TEXTO DEL AVALUO",#N/A,TRUE,"AVALUO";"CALCULOS Y DICTAMEN",#N/A,TRUE,"CONDOMINIO"}</definedName>
    <definedName name="sdfD" localSheetId="0"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localSheetId="3" hidden="1">[3]AVALÚO!#REF!</definedName>
    <definedName name="solver_opt" localSheetId="0" hidden="1">[3]AVALÚO!#REF!</definedName>
    <definedName name="solver_opt" hidden="1">[3]AVALÚO!#REF!</definedName>
    <definedName name="SON">DATOS!$C$1933:$C$2005</definedName>
    <definedName name="TAB">DATOS!$C$2006:$C$2022</definedName>
    <definedName name="TAM">DATOS!$C$2023:$C$2065</definedName>
    <definedName name="_xlnm.Print_Titles" localSheetId="3">AVISO!$1:$4</definedName>
    <definedName name="_xlnm.Print_Titles" localSheetId="0">'Solicitud de Crédito'!$1:$2</definedName>
    <definedName name="TLX">DATOS!$C$2066:$C$2125</definedName>
    <definedName name="TR" localSheetId="3" hidden="1">{#N/A,#N/A,FALSE,"AVALUO";#N/A,#N/A,FALSE,"CONDOMINIO";#N/A,#N/A,FALSE,"IGECEM"}</definedName>
    <definedName name="TR" localSheetId="0" hidden="1">{#N/A,#N/A,FALSE,"AVALUO";#N/A,#N/A,FALSE,"CONDOMINIO";#N/A,#N/A,FALSE,"IGECEM"}</definedName>
    <definedName name="TR" hidden="1">{#N/A,#N/A,FALSE,"AVALUO";#N/A,#N/A,FALSE,"CONDOMINIO";#N/A,#N/A,FALSE,"IGECEM"}</definedName>
    <definedName name="VALORES_2" localSheetId="3" hidden="1">{#N/A,#N/A,FALSE,"AVALUO";#N/A,#N/A,FALSE,"CONDOMINIO";#N/A,#N/A,FALSE,"IGECEM"}</definedName>
    <definedName name="VALORES_2" localSheetId="0" hidden="1">{#N/A,#N/A,FALSE,"AVALUO";#N/A,#N/A,FALSE,"CONDOMINIO";#N/A,#N/A,FALSE,"IGECEM"}</definedName>
    <definedName name="VALORES_2" hidden="1">{#N/A,#N/A,FALSE,"AVALUO";#N/A,#N/A,FALSE,"CONDOMINIO";#N/A,#N/A,FALSE,"IGECEM"}</definedName>
    <definedName name="VER">DATOS!$C$2126:$C$2337</definedName>
    <definedName name="WER" localSheetId="3" hidden="1">{#N/A,#N/A,FALSE,"AVALUO";#N/A,#N/A,FALSE,"CONDOMINIO";#N/A,#N/A,FALSE,"IGECEM"}</definedName>
    <definedName name="WER" localSheetId="0" hidden="1">{#N/A,#N/A,FALSE,"AVALUO";#N/A,#N/A,FALSE,"CONDOMINIO";#N/A,#N/A,FALSE,"IGECEM"}</definedName>
    <definedName name="WER" hidden="1">{#N/A,#N/A,FALSE,"AVALUO";#N/A,#N/A,FALSE,"CONDOMINIO";#N/A,#N/A,FALSE,"IGECEM"}</definedName>
    <definedName name="WQE" localSheetId="3" hidden="1">{"TEXTO DEL AVALUO",#N/A,FALSE,"AVALUO";"CALCULOS Y DICTAMEN",#N/A,FALSE,"CONDOMINIO"}</definedName>
    <definedName name="WQE" localSheetId="0" hidden="1">{"TEXTO DEL AVALUO",#N/A,FALSE,"AVALUO";"CALCULOS Y DICTAMEN",#N/A,FALSE,"CONDOMINIO"}</definedName>
    <definedName name="WQE" hidden="1">{"TEXTO DEL AVALUO",#N/A,FALSE,"AVALUO";"CALCULOS Y DICTAMEN",#N/A,FALSE,"CONDOMINIO"}</definedName>
    <definedName name="wrn.17505." localSheetId="3" hidden="1">{#N/A,#N/A,FALSE,"AVALUO";#N/A,#N/A,FALSE,"CONDOMINIO";#N/A,#N/A,FALSE,"IGECEM"}</definedName>
    <definedName name="wrn.17505." localSheetId="0" hidden="1">{#N/A,#N/A,FALSE,"AVALUO";#N/A,#N/A,FALSE,"CONDOMINIO";#N/A,#N/A,FALSE,"IGECEM"}</definedName>
    <definedName name="wrn.17505." hidden="1">{#N/A,#N/A,FALSE,"AVALUO";#N/A,#N/A,FALSE,"CONDOMINIO";#N/A,#N/A,FALSE,"IGECEM"}</definedName>
    <definedName name="wrn.AVALUO._.DE._.CONDOMINIO." localSheetId="3" hidden="1">{"AVALUO DE TEXTO",#N/A,FALSE,"AVALUO";"CALCULOS EN CONDOMINIO",#N/A,FALSE,"CONDOMINIO"}</definedName>
    <definedName name="wrn.AVALUO._.DE._.CONDOMINIO." localSheetId="0" hidden="1">{"AVALUO DE TEXTO",#N/A,FALSE,"AVALUO";"CALCULOS EN CONDOMINIO",#N/A,FALSE,"CONDOMINIO"}</definedName>
    <definedName name="wrn.AVALUO._.DE._.CONDOMINIO." hidden="1">{"AVALUO DE TEXTO",#N/A,FALSE,"AVALUO";"CALCULOS EN CONDOMINIO",#N/A,FALSE,"CONDOMINIO"}</definedName>
    <definedName name="wrn.MEMO._.DE._.BASES._.H.M.." localSheetId="3" hidden="1">{"ANVERSO",#N/A,FALSE,"MEMBASES";"REVERSO",#N/A,FALSE,"MEMBASES"}</definedName>
    <definedName name="wrn.MEMO._.DE._.BASES._.H.M.." localSheetId="0" hidden="1">{"ANVERSO",#N/A,FALSE,"MEMBASES";"REVERSO",#N/A,FALSE,"MEMBASES"}</definedName>
    <definedName name="wrn.MEMO._.DE._.BASES._.H.M.." hidden="1">{"ANVERSO",#N/A,FALSE,"MEMBASES";"REVERSO",#N/A,FALSE,"MEMBASES"}</definedName>
    <definedName name="wrn.PRUEBA." localSheetId="3" hidden="1">{#N/A,#N/A,FALSE,"AVALUO";#N/A,#N/A,FALSE,"CONDOMINIO";#N/A,#N/A,FALSE,"TDF"}</definedName>
    <definedName name="wrn.PRUEBA." localSheetId="0" hidden="1">{#N/A,#N/A,FALSE,"AVALUO";#N/A,#N/A,FALSE,"CONDOMINIO";#N/A,#N/A,FALSE,"TDF"}</definedName>
    <definedName name="wrn.PRUEBA." hidden="1">{#N/A,#N/A,FALSE,"AVALUO";#N/A,#N/A,FALSE,"CONDOMINIO";#N/A,#N/A,FALSE,"TDF"}</definedName>
    <definedName name="XXX" localSheetId="3" hidden="1">{"TEXTO DEL AVALUO",#N/A,TRUE,"AVALUO";"CALCULOS Y DICTAMEN",#N/A,TRUE,"CONDOMINIO"}</definedName>
    <definedName name="XXX" localSheetId="0" hidden="1">{"TEXTO DEL AVALUO",#N/A,TRUE,"AVALUO";"CALCULOS Y DICTAMEN",#N/A,TRUE,"CONDOMINIO"}</definedName>
    <definedName name="XXX" hidden="1">{"TEXTO DEL AVALUO",#N/A,TRUE,"AVALUO";"CALCULOS Y DICTAMEN",#N/A,TRUE,"CONDOMINIO"}</definedName>
    <definedName name="YUC">DATOS!$C$2338:$C$2443</definedName>
    <definedName name="ZAC">DATOS!$C$2069:$C$2125</definedName>
    <definedName name="ZAS">DATOS!$C$2444:$C$2501</definedName>
    <definedName name="zzz" localSheetId="3" hidden="1">{"TEXTO DEL AVALUO",#N/A,TRUE,"AVALUO";"CALCULOS Y DICTAMEN",#N/A,TRUE,"CONDOMINIO"}</definedName>
    <definedName name="zzz" localSheetId="0" hidden="1">{"TEXTO DEL AVALUO",#N/A,TRUE,"AVALUO";"CALCULOS Y DICTAMEN",#N/A,TRUE,"CONDOMINIO"}</definedName>
    <definedName name="zzz" hidden="1">{"TEXTO DEL AVALUO",#N/A,TRUE,"AVALUO";"CALCULOS Y DICTAMEN",#N/A,TRUE,"CONDOMINIO"}</definedName>
    <definedName name="ZZZZ">DATOS!$C$2069:$C$2125</definedName>
  </definedNames>
  <calcPr calcId="162913"/>
</workbook>
</file>

<file path=xl/calcChain.xml><?xml version="1.0" encoding="utf-8"?>
<calcChain xmlns="http://schemas.openxmlformats.org/spreadsheetml/2006/main">
  <c r="M256" i="13" l="1"/>
  <c r="AX129" i="13" l="1"/>
  <c r="AX123" i="13"/>
  <c r="AJ62" i="13" l="1"/>
  <c r="AZ205" i="13"/>
  <c r="AZ82" i="13"/>
  <c r="AZ68" i="13"/>
  <c r="AZ44" i="13"/>
  <c r="AZ28" i="13"/>
  <c r="AF38" i="13" l="1"/>
  <c r="Z6" i="13" l="1"/>
  <c r="U6" i="13"/>
  <c r="M15" i="13"/>
  <c r="K111" i="14" l="1"/>
  <c r="AX31" i="13" l="1"/>
  <c r="AW111" i="13" l="1"/>
  <c r="AV252" i="13"/>
  <c r="AF252" i="13"/>
  <c r="M243" i="13"/>
  <c r="M189" i="13"/>
  <c r="X159" i="13"/>
  <c r="AN158" i="13"/>
  <c r="AN157" i="13"/>
  <c r="AN156" i="13"/>
  <c r="AN155" i="13"/>
  <c r="AN154" i="13"/>
  <c r="AN159" i="13" s="1"/>
  <c r="AN153" i="13"/>
  <c r="AN152" i="13"/>
  <c r="AN151" i="13"/>
  <c r="AN150" i="13"/>
  <c r="AN149" i="13"/>
  <c r="AH141" i="13"/>
  <c r="U141" i="13"/>
  <c r="V134" i="13"/>
  <c r="AW129" i="13"/>
  <c r="AV129" i="13"/>
  <c r="M128" i="13"/>
  <c r="AW123" i="13"/>
  <c r="AV123" i="13"/>
  <c r="M122" i="13"/>
  <c r="AJ78" i="13"/>
  <c r="BA74" i="13"/>
  <c r="AH6" i="13"/>
  <c r="H16" i="2" l="1"/>
  <c r="H15" i="2"/>
  <c r="H14" i="2"/>
  <c r="AM48" i="3" l="1"/>
  <c r="AL48" i="3"/>
  <c r="AM41" i="3"/>
  <c r="AL41" i="3"/>
  <c r="AM34" i="3"/>
  <c r="AL34" i="3"/>
  <c r="AM27" i="3"/>
  <c r="AL27" i="3"/>
  <c r="AM20" i="3"/>
  <c r="AL20" i="3"/>
  <c r="AL13" i="3"/>
  <c r="AM13" i="3"/>
  <c r="Z257" i="13" l="1"/>
  <c r="B47" i="3"/>
  <c r="B40" i="3"/>
  <c r="B33" i="3"/>
  <c r="B26" i="3"/>
  <c r="B19" i="3"/>
  <c r="B12" i="3"/>
  <c r="H5" i="2" l="1"/>
  <c r="H18" i="2" l="1"/>
  <c r="H17" i="2"/>
  <c r="H13" i="2"/>
  <c r="H12" i="2"/>
  <c r="H11" i="2"/>
  <c r="H10" i="2"/>
  <c r="H4" i="2"/>
  <c r="H9" i="2"/>
  <c r="H8" i="2"/>
  <c r="H7" i="2"/>
  <c r="H6" i="2"/>
  <c r="H3" i="2"/>
</calcChain>
</file>

<file path=xl/comments1.xml><?xml version="1.0" encoding="utf-8"?>
<comments xmlns="http://schemas.openxmlformats.org/spreadsheetml/2006/main">
  <authors>
    <author>Diana Martinez Santa Rosa</author>
  </authors>
  <commentList>
    <comment ref="AR3" authorId="0" shapeId="0">
      <text>
        <r>
          <rPr>
            <sz val="8"/>
            <color indexed="81"/>
            <rFont val="Arial"/>
            <family val="2"/>
          </rPr>
          <t>Debe corresponder a la fecha de firma de esta solicitud.</t>
        </r>
      </text>
    </comment>
    <comment ref="U5" authorId="0" shapeId="0">
      <text>
        <r>
          <rPr>
            <sz val="8"/>
            <color indexed="81"/>
            <rFont val="Arial"/>
            <family val="2"/>
          </rPr>
          <t>Dato capturado en apartado: Información del Proyecto de esta solicitud.</t>
        </r>
      </text>
    </comment>
    <comment ref="AD5" authorId="0" shapeId="0">
      <text>
        <r>
          <rPr>
            <sz val="8"/>
            <color indexed="81"/>
            <rFont val="Arial"/>
            <family val="2"/>
          </rPr>
          <t>Dato capturado en apartado: Información del Proyecto de esta solicitud.</t>
        </r>
      </text>
    </comment>
    <comment ref="U27" authorId="0" shapeId="0">
      <text>
        <r>
          <rPr>
            <sz val="8"/>
            <color indexed="81"/>
            <rFont val="Arial"/>
            <family val="2"/>
          </rPr>
          <t>Seleccione la Ciudad o Estado primero.</t>
        </r>
      </text>
    </comment>
    <comment ref="V43" authorId="0" shapeId="0">
      <text>
        <r>
          <rPr>
            <sz val="8"/>
            <color indexed="81"/>
            <rFont val="Arial"/>
            <family val="2"/>
          </rPr>
          <t>Seleccione la Ciudad o Estado primero.</t>
        </r>
      </text>
    </comment>
    <comment ref="V67" authorId="0" shapeId="0">
      <text>
        <r>
          <rPr>
            <sz val="8"/>
            <color indexed="81"/>
            <rFont val="Arial"/>
            <family val="2"/>
          </rPr>
          <t>Seleccione la Ciudad o Estado primero.</t>
        </r>
      </text>
    </comment>
    <comment ref="U81" authorId="0" shapeId="0">
      <text>
        <r>
          <rPr>
            <sz val="8"/>
            <color indexed="81"/>
            <rFont val="Arial"/>
            <family val="2"/>
          </rPr>
          <t>Seleccione la Ciudad o Estado primero.</t>
        </r>
      </text>
    </comment>
    <comment ref="M134" authorId="0" shapeId="0">
      <text>
        <r>
          <rPr>
            <sz val="8"/>
            <color indexed="81"/>
            <rFont val="Arial"/>
            <family val="2"/>
          </rPr>
          <t>Dato capturado al inicio de esta solicitud.</t>
        </r>
      </text>
    </comment>
    <comment ref="V204" authorId="0" shapeId="0">
      <text>
        <r>
          <rPr>
            <sz val="8"/>
            <color indexed="81"/>
            <rFont val="Arial"/>
            <family val="2"/>
          </rPr>
          <t>Seleccione la Ciudad o Estado primero.</t>
        </r>
      </text>
    </comment>
    <comment ref="P252" authorId="0" shapeId="0">
      <text>
        <r>
          <rPr>
            <sz val="8"/>
            <color indexed="81"/>
            <rFont val="Arial"/>
            <family val="2"/>
          </rPr>
          <t>Capture el lugar de firma de esta solicitud.</t>
        </r>
      </text>
    </comment>
    <comment ref="AF252" authorId="0" shapeId="0">
      <text>
        <r>
          <rPr>
            <sz val="8"/>
            <color indexed="81"/>
            <rFont val="Arial"/>
            <family val="2"/>
          </rPr>
          <t>Debe coincidir con la fecha de solicitud, que se muestra al inicio de este documento.</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<sst xmlns="http://schemas.openxmlformats.org/spreadsheetml/2006/main" count="3053" uniqueCount="2643">
  <si>
    <t>Edad:</t>
  </si>
  <si>
    <t>RFC:</t>
  </si>
  <si>
    <t>Nacionalidad:</t>
  </si>
  <si>
    <t>Estado Civil:</t>
  </si>
  <si>
    <t>Calle:</t>
  </si>
  <si>
    <t>Colonia:</t>
  </si>
  <si>
    <t>Código Postal:</t>
  </si>
  <si>
    <t>Página Web:</t>
  </si>
  <si>
    <t>Grupo Empresarial:</t>
  </si>
  <si>
    <t>Denominación o Razón Social:</t>
  </si>
  <si>
    <t>Años de Experiencia</t>
  </si>
  <si>
    <t>Nombre del Proyecto:</t>
  </si>
  <si>
    <t>¿Proviene de Origen Ejidal?</t>
  </si>
  <si>
    <t>CONFORMES</t>
  </si>
  <si>
    <t>Nombre(s) del(los) Aval(es) y/o Obligado(s) Solidario(s)</t>
  </si>
  <si>
    <t>Firma(s)</t>
  </si>
  <si>
    <t>CURP:</t>
  </si>
  <si>
    <t>Teléfono(s):</t>
  </si>
  <si>
    <t>No. Interior:</t>
  </si>
  <si>
    <t>No. Exterior:</t>
  </si>
  <si>
    <t>Fecha de nacimiento (día/mes/año):</t>
  </si>
  <si>
    <t>Total:</t>
  </si>
  <si>
    <t>Relación con la Empresa o Proyecto:</t>
  </si>
  <si>
    <r>
      <t>Superficie de Terreno M</t>
    </r>
    <r>
      <rPr>
        <vertAlign val="superscript"/>
        <sz val="8"/>
        <color theme="1"/>
        <rFont val="Arial"/>
        <family val="2"/>
      </rPr>
      <t>2</t>
    </r>
    <r>
      <rPr>
        <sz val="8"/>
        <color theme="1"/>
        <rFont val="Arial"/>
        <family val="2"/>
      </rPr>
      <t>:</t>
    </r>
  </si>
  <si>
    <t>Figura Jurídica Propuesta:</t>
  </si>
  <si>
    <t>No. de Escritura(s):</t>
  </si>
  <si>
    <t>No. de Notario, Nombre y Plaza:</t>
  </si>
  <si>
    <t>Situación Jurídica Actual:</t>
  </si>
  <si>
    <r>
      <t>M</t>
    </r>
    <r>
      <rPr>
        <sz val="8"/>
        <color theme="1"/>
        <rFont val="Calibri"/>
        <family val="2"/>
      </rPr>
      <t>²</t>
    </r>
    <r>
      <rPr>
        <sz val="8"/>
        <color theme="1"/>
        <rFont val="Arial"/>
        <family val="2"/>
      </rPr>
      <t xml:space="preserve"> Terreno</t>
    </r>
  </si>
  <si>
    <t>Nombre del 
Prototipo</t>
  </si>
  <si>
    <t>Plaza(s) en donde se desarrollaron</t>
  </si>
  <si>
    <t>Distancia al vértice más lejano:</t>
  </si>
  <si>
    <t>Latitud:</t>
  </si>
  <si>
    <t>Longitud:</t>
  </si>
  <si>
    <t>Altitud:</t>
  </si>
  <si>
    <t>% Solicitado:</t>
  </si>
  <si>
    <t>DECLARACIONES</t>
  </si>
  <si>
    <t>Observaciones:</t>
  </si>
  <si>
    <t>Valor de la Garantía:</t>
  </si>
  <si>
    <t>No. de Lotes:</t>
  </si>
  <si>
    <t>LEY DE INSTITUCIONES DE CRÉDITO</t>
  </si>
  <si>
    <t xml:space="preserve"> </t>
  </si>
  <si>
    <t>Ventas Netas Anuales del
 Último Ejercicio Fiscal:</t>
  </si>
  <si>
    <t>Cargo</t>
  </si>
  <si>
    <t>PARA USO EXCLUSIVO DE LA INSTITUCIÓN</t>
  </si>
  <si>
    <t>No. Ofna./Suc.</t>
  </si>
  <si>
    <t>Nombre de la Oficina de Atención o Sucursal:</t>
  </si>
  <si>
    <t>País de nacimiento:</t>
  </si>
  <si>
    <t>Ocupación, profesión, actividad o giro del negocio al que se dedica:</t>
  </si>
  <si>
    <t>No. de Serie Firma Electrónica Avanzada:</t>
  </si>
  <si>
    <t>Nombre de los 3 Principales Clientes</t>
  </si>
  <si>
    <t>Porcentaje de Concentración en las Ventas Totales
 (Último Ejercicio)</t>
  </si>
  <si>
    <t>1.</t>
  </si>
  <si>
    <t>2.</t>
  </si>
  <si>
    <t>3.</t>
  </si>
  <si>
    <t>Valor Total del Proyecto:</t>
  </si>
  <si>
    <t>1. DATOS DE LA OFICINA DE ATENCIÓN O SUCURSAL</t>
  </si>
  <si>
    <t>Ciudad o Estado:</t>
  </si>
  <si>
    <t>No. Solicitud (ID Operación):</t>
  </si>
  <si>
    <t>Fecha de Constitución:</t>
  </si>
  <si>
    <t>Giro Mercantil, Actividad u Objeto Social:</t>
  </si>
  <si>
    <t>DOMICILIO Calle:</t>
  </si>
  <si>
    <t>Correo Electrónico:</t>
  </si>
  <si>
    <t>Lada:</t>
  </si>
  <si>
    <t>4.</t>
  </si>
  <si>
    <t>I.</t>
  </si>
  <si>
    <t xml:space="preserve">Las personas físicas o morales que posean directa o indirectamente el control del dos por ciento o más de los títulos representativos del capital de la B.I.M. </t>
  </si>
  <si>
    <t>II.</t>
  </si>
  <si>
    <t xml:space="preserve">Los miembros del consejo de administración de B.I.M. </t>
  </si>
  <si>
    <t>III.</t>
  </si>
  <si>
    <t xml:space="preserve">Los cónyuges y las personas que tengan parentesco por consanguinidad o afinidad en línea recta en primer grado o en línea transversal en segundo grado, o civil, con las personas señaladas en las fracciones anteriores; </t>
  </si>
  <si>
    <t>IV.</t>
  </si>
  <si>
    <t>Las personas distintas a los funcionarios o empleados que con su firma puedan obligar a la institución;</t>
  </si>
  <si>
    <t>V.</t>
  </si>
  <si>
    <t>VI.</t>
  </si>
  <si>
    <t>Las personas morales en las que los funcionarios de B.I.M. sean consejeros o administradores u ocupen cualquiera de los tres primeros niveles jerárquicos en dichas personas morales, y</t>
  </si>
  <si>
    <t>VII.</t>
  </si>
  <si>
    <t>Las personas morales en las que cualquiera de las personas señaladas en las fracciones anteriores; así como los funcionarios o empleados de B.I.M. o las personas que ostenten algún cargo, mandato, comisión o cualquier otro título jurídico que B.I.M. les hubiere concedido; posean directa o indirectamente el control del diez por ciento o más de los títulos representativos del capital de dichas personas morales, o bien, en las que tengan poder de mando.</t>
  </si>
  <si>
    <t>VIII.</t>
  </si>
  <si>
    <t>Se considera persona relacionadas a las personas mencionadas en las fracciones anteriores actuando a través de cualquier persona o fideicomiso.</t>
  </si>
  <si>
    <t xml:space="preserve">DECLARO BAJO PROTESTA DE DECIR VERDAD QUE: </t>
  </si>
  <si>
    <t>5.</t>
  </si>
  <si>
    <t>Importe de Crédito Solicitado sin decimales:</t>
  </si>
  <si>
    <t>Plazo del Crédito Solicitado (en meses):</t>
  </si>
  <si>
    <t>Fecha de solicitud (dd/mm/aaaa):</t>
  </si>
  <si>
    <t>Nombre(s), Apellido Paterno, Apellido Materno:</t>
  </si>
  <si>
    <t xml:space="preserve">Las personas morales, así como los consejeros y funcionarios de éstas, en las que B.I.M. posea directa o indirectamente el control del diez por ciento o más de los títulos representativos de su capital.
</t>
  </si>
  <si>
    <t xml:space="preserve">Favor de declarar si sabe que la empresa que usted representa y/o los accionistas de ésta, son personas relacionadas con B.I.M., a este respecto el artículo 73 de la Ley de Instituciones de Crédito, establece que son personas relacionadas: </t>
  </si>
  <si>
    <t>Lugar de nacimiento:</t>
  </si>
  <si>
    <t>SOLICITUD DE CRÉDITO PUENTE</t>
  </si>
  <si>
    <t>Total de viviendas:</t>
  </si>
  <si>
    <t>Tipo de 
Vivienda</t>
  </si>
  <si>
    <t>No. de Viviendas Individualizadas en el Último Año</t>
  </si>
  <si>
    <t>No. de Viviendas Individualizadas en los Últimos 5 Años</t>
  </si>
  <si>
    <t>DATOS DEL CENTROIDE</t>
  </si>
  <si>
    <t>Categoría de Vivienda</t>
  </si>
  <si>
    <t>No. de Viviendas</t>
  </si>
  <si>
    <t>Valor por Vivienda</t>
  </si>
  <si>
    <r>
      <t>M</t>
    </r>
    <r>
      <rPr>
        <sz val="8"/>
        <color theme="1"/>
        <rFont val="Calibri"/>
        <family val="2"/>
      </rPr>
      <t>²</t>
    </r>
    <r>
      <rPr>
        <sz val="8"/>
        <color theme="1"/>
        <rFont val="Arial"/>
        <family val="2"/>
      </rPr>
      <t xml:space="preserve"> Construcción</t>
    </r>
  </si>
  <si>
    <t>Interés Social</t>
  </si>
  <si>
    <t>Media</t>
  </si>
  <si>
    <t>Residencial</t>
  </si>
  <si>
    <t>Residencial Plus</t>
  </si>
  <si>
    <t>Número:</t>
  </si>
  <si>
    <t>Correo Electrónico para Facturación:</t>
  </si>
  <si>
    <t>Correo Electrónico para envío de Estados de Cuenta:</t>
  </si>
  <si>
    <t>Nombre(s), Apellido Paterno, Apellido Materno (sin abreviaturas):</t>
  </si>
  <si>
    <t xml:space="preserve">* En su caso indicar el régimen: </t>
  </si>
  <si>
    <t>Modalidad:</t>
  </si>
  <si>
    <t>SECTOR:</t>
  </si>
  <si>
    <t>Personas que le reportan directamente:</t>
  </si>
  <si>
    <t>Nota: Favor de omitir a las Secretarias, Mensajeros, etc.</t>
  </si>
  <si>
    <t>Se trata:</t>
  </si>
  <si>
    <t>En caso afirmativo:</t>
  </si>
  <si>
    <t>Cotización en Bolsa</t>
  </si>
  <si>
    <t>¿Forma parte de algún Grupo de interés común, donde alguna empresa cumpla el punto anterior?</t>
  </si>
  <si>
    <t>Indicar nombre de la empresa:</t>
  </si>
  <si>
    <t>¿Cotiza en Bolsa?</t>
  </si>
  <si>
    <t>Indicar las Claves de Pizarra:</t>
  </si>
  <si>
    <t>Oficinas de Atención</t>
  </si>
  <si>
    <t>014</t>
  </si>
  <si>
    <t>CANCÚN</t>
  </si>
  <si>
    <t>020</t>
  </si>
  <si>
    <t>COLIMA</t>
  </si>
  <si>
    <t>003</t>
  </si>
  <si>
    <t>CULIACÁN</t>
  </si>
  <si>
    <t>009</t>
  </si>
  <si>
    <t>GUADALAJARA</t>
  </si>
  <si>
    <t>021</t>
  </si>
  <si>
    <t>HERMOSILLO</t>
  </si>
  <si>
    <t>016</t>
  </si>
  <si>
    <t>LEÓN GUANAJUATO</t>
  </si>
  <si>
    <t>012</t>
  </si>
  <si>
    <t>MÉRIDA</t>
  </si>
  <si>
    <t>002</t>
  </si>
  <si>
    <t>MONTERREY</t>
  </si>
  <si>
    <t>004</t>
  </si>
  <si>
    <t>PUEBLA</t>
  </si>
  <si>
    <t>006</t>
  </si>
  <si>
    <t>QUERÉTARO</t>
  </si>
  <si>
    <t>005</t>
  </si>
  <si>
    <t>SAN LUIS POTOSÍ</t>
  </si>
  <si>
    <t>030</t>
  </si>
  <si>
    <t>TIJUANA</t>
  </si>
  <si>
    <t>033</t>
  </si>
  <si>
    <t>TORREÓN</t>
  </si>
  <si>
    <t>De la persona identificada en la sección de arriba, favor de complementar sus datos:</t>
  </si>
  <si>
    <t>Nota *: En caso de capturar la FIEL será necesario anexar una copia de la misma.</t>
  </si>
  <si>
    <t>No. de Serie Firma Electrónica Avanzada*:</t>
  </si>
  <si>
    <t>Lugar</t>
  </si>
  <si>
    <t>y  Fecha de firma</t>
  </si>
  <si>
    <t>enero</t>
  </si>
  <si>
    <t>febrero</t>
  </si>
  <si>
    <t>marzo</t>
  </si>
  <si>
    <t>abril</t>
  </si>
  <si>
    <t>mayo</t>
  </si>
  <si>
    <t>junio</t>
  </si>
  <si>
    <t>julio</t>
  </si>
  <si>
    <t>agosto</t>
  </si>
  <si>
    <t>septiembre</t>
  </si>
  <si>
    <t>octubre</t>
  </si>
  <si>
    <t>noviembre</t>
  </si>
  <si>
    <t>diciembre</t>
  </si>
  <si>
    <t>Nombre(s), Apellido Paterno, Apellido Materno o Razón Social:</t>
  </si>
  <si>
    <t>Tipo de Persona:</t>
  </si>
  <si>
    <t>Representado por:</t>
  </si>
  <si>
    <t xml:space="preserve">Ciudad o Estado </t>
  </si>
  <si>
    <t xml:space="preserve">Estado </t>
  </si>
  <si>
    <t>Abreviatura</t>
  </si>
  <si>
    <t>Municipios</t>
  </si>
  <si>
    <t>Aguascalientes</t>
  </si>
  <si>
    <t>AGS</t>
  </si>
  <si>
    <t>Asientos</t>
  </si>
  <si>
    <t>Calvillo</t>
  </si>
  <si>
    <t>Cosío</t>
  </si>
  <si>
    <t>Jesús María</t>
  </si>
  <si>
    <t>Pabellón de Arteaga</t>
  </si>
  <si>
    <t>Rincón de Romos</t>
  </si>
  <si>
    <t>San José de Gracia</t>
  </si>
  <si>
    <t>Tepezalá</t>
  </si>
  <si>
    <t>El Llano</t>
  </si>
  <si>
    <t>San Francisco de los Romo</t>
  </si>
  <si>
    <t>Baja California</t>
  </si>
  <si>
    <t>BCN</t>
  </si>
  <si>
    <t>Ensenada</t>
  </si>
  <si>
    <t>Mexicali</t>
  </si>
  <si>
    <t>Tecate</t>
  </si>
  <si>
    <t>Tijuana</t>
  </si>
  <si>
    <t>Playas de Rosarito</t>
  </si>
  <si>
    <t>San Quintín</t>
  </si>
  <si>
    <t>San Felipe</t>
  </si>
  <si>
    <t>Baja California Sur</t>
  </si>
  <si>
    <t>BCS</t>
  </si>
  <si>
    <t>Comondú</t>
  </si>
  <si>
    <t>Mulegé</t>
  </si>
  <si>
    <t>La Paz</t>
  </si>
  <si>
    <t>Los Cabos</t>
  </si>
  <si>
    <t>Loreto</t>
  </si>
  <si>
    <t>Campeche</t>
  </si>
  <si>
    <t>CAM</t>
  </si>
  <si>
    <t>Calkiní</t>
  </si>
  <si>
    <t>Carmen</t>
  </si>
  <si>
    <t>Champotón</t>
  </si>
  <si>
    <t>Hecelchakán</t>
  </si>
  <si>
    <t>Hopelchén</t>
  </si>
  <si>
    <t>Palizada</t>
  </si>
  <si>
    <t>Tenabo</t>
  </si>
  <si>
    <t>Escárcega</t>
  </si>
  <si>
    <t>Calakmul</t>
  </si>
  <si>
    <t>Candelaria</t>
  </si>
  <si>
    <t>Seybaplaya</t>
  </si>
  <si>
    <t>Dzitbalché</t>
  </si>
  <si>
    <t>Chiapas</t>
  </si>
  <si>
    <t>CHP</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</si>
  <si>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</si>
  <si>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</si>
  <si>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</si>
  <si>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</si>
  <si>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</si>
  <si>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</si>
  <si>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</si>
  <si>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</si>
  <si>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</si>
  <si>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</si>
  <si>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</si>
  <si>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</si>
  <si>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</si>
  <si>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</si>
  <si>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</si>
  <si>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</si>
  <si>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</si>
  <si>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</si>
  <si>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</si>
  <si>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</si>
  <si>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</si>
  <si>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</si>
  <si>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</si>
  <si>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</si>
  <si>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</si>
  <si>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</si>
  <si>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</si>
  <si>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</si>
  <si>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</si>
  <si>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</si>
  <si>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</si>
  <si>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</si>
  <si>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</si>
  <si>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</si>
  <si>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</si>
  <si>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</si>
  <si>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</si>
  <si>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</si>
  <si>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</si>
  <si>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</si>
  <si>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</si>
  <si>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</si>
  <si>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</si>
  <si>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</si>
  <si>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</si>
  <si>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</si>
  <si>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</si>
  <si>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</si>
  <si>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</si>
  <si>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</si>
  <si>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</si>
  <si>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</si>
  <si>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</si>
  <si>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</si>
  <si>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</si>
  <si>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</si>
  <si>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</si>
  <si>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</si>
  <si>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</si>
  <si>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</si>
  <si>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</si>
  <si>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</si>
  <si>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</si>
  <si>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</si>
  <si>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</si>
  <si>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</si>
  <si>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</si>
  <si>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</si>
  <si>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</si>
  <si>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</si>
  <si>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</si>
  <si>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</si>
  <si>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</si>
  <si>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</si>
  <si>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</si>
  <si>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</si>
  <si>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</si>
  <si>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</si>
  <si>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</si>
  <si>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</si>
  <si>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</si>
  <si>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</si>
  <si>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</si>
  <si>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</si>
  <si>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</si>
  <si>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</si>
  <si>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</si>
  <si>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</si>
  <si>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</si>
  <si>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</si>
  <si>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</si>
  <si>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</si>
  <si>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</si>
  <si>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</si>
  <si>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</si>
  <si>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</si>
  <si>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</si>
  <si>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</si>
  <si>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</si>
  <si>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</si>
  <si>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</si>
  <si>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</si>
  <si>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</si>
  <si>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</si>
  <si>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</si>
  <si>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</si>
  <si>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</si>
  <si>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</si>
  <si>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</si>
  <si>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</si>
  <si>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</si>
  <si>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</si>
  <si>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</si>
  <si>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</si>
  <si>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</si>
  <si>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</si>
  <si>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</si>
  <si>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</si>
  <si>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Chihuahua</t>
  </si>
  <si>
    <t>CHI</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</si>
  <si>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</si>
  <si>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</si>
  <si>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</si>
  <si>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</si>
  <si>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</si>
  <si>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</si>
  <si>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</si>
  <si>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</si>
  <si>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</si>
  <si>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</si>
  <si>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</si>
  <si>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</si>
  <si>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</si>
  <si>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</si>
  <si>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</si>
  <si>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</si>
  <si>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</si>
  <si>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</si>
  <si>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</si>
  <si>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</si>
  <si>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</si>
  <si>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</si>
  <si>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</si>
  <si>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</si>
  <si>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</si>
  <si>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</si>
  <si>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</si>
  <si>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</si>
  <si>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Guerrero</t>
  </si>
  <si>
    <t>Hidalgo del Parral</t>
  </si>
  <si>
    <t>Huejotitán</t>
  </si>
  <si>
    <t>Ignacio Zaragoza</t>
  </si>
  <si>
    <t>Janos</t>
  </si>
  <si>
    <t>Jiménez</t>
  </si>
  <si>
    <t>Julimes</t>
  </si>
  <si>
    <t>López</t>
  </si>
  <si>
    <t>Madera</t>
  </si>
  <si>
    <t>Maguarichi</t>
  </si>
  <si>
    <t>Manuel Benavides</t>
  </si>
  <si>
    <t>Matachí</t>
  </si>
  <si>
    <t>Matamoros</t>
  </si>
  <si>
    <t>Meoqui</t>
  </si>
  <si>
    <t>Morelos</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</si>
  <si>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</si>
  <si>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</si>
  <si>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</si>
  <si>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</si>
  <si>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</si>
  <si>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</si>
  <si>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</si>
  <si>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</si>
  <si>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</si>
  <si>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</si>
  <si>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</si>
  <si>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</si>
  <si>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</si>
  <si>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</si>
  <si>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</si>
  <si>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</si>
  <si>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</si>
  <si>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</si>
  <si>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</si>
  <si>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</si>
  <si>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</si>
  <si>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Ciudad de México</t>
  </si>
  <si>
    <t>DIF</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</si>
  <si>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</si>
  <si>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</si>
  <si>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</si>
  <si>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</si>
  <si>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</si>
  <si>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</si>
  <si>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</si>
  <si>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</si>
  <si>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</si>
  <si>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</si>
  <si>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</si>
  <si>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</si>
  <si>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</si>
  <si>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</si>
  <si>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Coahuila</t>
  </si>
  <si>
    <t>COA</t>
  </si>
  <si>
    <t>Abasolo</t>
  </si>
  <si>
    <t>Acuña</t>
  </si>
  <si>
    <t>Arteaga</t>
  </si>
  <si>
    <t>Candela</t>
  </si>
  <si>
    <t>Castaños</t>
  </si>
  <si>
    <t>Cuatrociénegas</t>
  </si>
  <si>
    <t>Escobedo</t>
  </si>
  <si>
    <t>Francisco I. Madero</t>
  </si>
  <si>
    <t>Frontera</t>
  </si>
  <si>
    <t>General Cepeda</t>
  </si>
  <si>
    <t>Hidalgo</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</si>
  <si>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</si>
  <si>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</si>
  <si>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</si>
  <si>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</si>
  <si>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</si>
  <si>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</si>
  <si>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</si>
  <si>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</si>
  <si>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</si>
  <si>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</si>
  <si>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</si>
  <si>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</si>
  <si>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</si>
  <si>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</si>
  <si>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</si>
  <si>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</si>
  <si>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</si>
  <si>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</si>
  <si>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</si>
  <si>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</si>
  <si>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Colima</t>
  </si>
  <si>
    <t>COL</t>
  </si>
  <si>
    <t>Armería</t>
  </si>
  <si>
    <t>Comala</t>
  </si>
  <si>
    <t>Coquimatlán</t>
  </si>
  <si>
    <t>Ixtlahuacán</t>
  </si>
  <si>
    <t>Manzanillo</t>
  </si>
  <si>
    <t>Minatitlán</t>
  </si>
  <si>
    <t>Tecomán</t>
  </si>
  <si>
    <t>Villa de Álvarez</t>
  </si>
  <si>
    <t>Durango</t>
  </si>
  <si>
    <t>DUR</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</si>
  <si>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</si>
  <si>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</si>
  <si>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</si>
  <si>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</si>
  <si>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</si>
  <si>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</si>
  <si>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</si>
  <si>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</si>
  <si>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</si>
  <si>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</si>
  <si>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</si>
  <si>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</si>
  <si>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</si>
  <si>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</si>
  <si>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</si>
  <si>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</si>
  <si>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</si>
  <si>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</si>
  <si>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</si>
  <si>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</si>
  <si>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</si>
  <si>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</si>
  <si>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</si>
  <si>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</si>
  <si>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</si>
  <si>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</si>
  <si>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</si>
  <si>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</si>
  <si>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</si>
  <si>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</si>
  <si>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</si>
  <si>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</si>
  <si>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</si>
  <si>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</si>
  <si>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</si>
  <si>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</si>
  <si>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Guanajuato</t>
  </si>
  <si>
    <t>GTO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</si>
  <si>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</si>
  <si>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</si>
  <si>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</si>
  <si>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</si>
  <si>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</si>
  <si>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</si>
  <si>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</si>
  <si>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</si>
  <si>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</si>
  <si>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</si>
  <si>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</si>
  <si>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</si>
  <si>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</si>
  <si>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</si>
  <si>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</si>
  <si>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</si>
  <si>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</si>
  <si>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</si>
  <si>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</si>
  <si>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</si>
  <si>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</si>
  <si>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</si>
  <si>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</si>
  <si>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</si>
  <si>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</si>
  <si>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</si>
  <si>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</si>
  <si>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</si>
  <si>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</si>
  <si>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</si>
  <si>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</si>
  <si>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</si>
  <si>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</si>
  <si>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</si>
  <si>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</si>
  <si>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</si>
  <si>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</si>
  <si>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</si>
  <si>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</si>
  <si>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</si>
  <si>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GRO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</si>
  <si>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</si>
  <si>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</si>
  <si>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</si>
  <si>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</si>
  <si>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</si>
  <si>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</si>
  <si>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</si>
  <si>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</si>
  <si>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</si>
  <si>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</si>
  <si>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</si>
  <si>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</si>
  <si>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</si>
  <si>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</si>
  <si>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</si>
  <si>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</si>
  <si>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</si>
  <si>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</si>
  <si>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</si>
  <si>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</si>
  <si>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</si>
  <si>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</si>
  <si>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</si>
  <si>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</si>
  <si>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</si>
  <si>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</si>
  <si>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</si>
  <si>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</si>
  <si>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</si>
  <si>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</si>
  <si>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</si>
  <si>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</si>
  <si>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</si>
  <si>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</si>
  <si>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</si>
  <si>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</si>
  <si>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</si>
  <si>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</si>
  <si>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</si>
  <si>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</si>
  <si>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</si>
  <si>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</si>
  <si>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</si>
  <si>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</si>
  <si>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</si>
  <si>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</si>
  <si>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</si>
  <si>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</si>
  <si>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</si>
  <si>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</si>
  <si>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</si>
  <si>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</si>
  <si>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</si>
  <si>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</si>
  <si>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</si>
  <si>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</si>
  <si>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</si>
  <si>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</si>
  <si>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</si>
  <si>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</si>
  <si>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</si>
  <si>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</si>
  <si>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</si>
  <si>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</si>
  <si>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</si>
  <si>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</si>
  <si>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</si>
  <si>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</si>
  <si>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</si>
  <si>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</si>
  <si>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</si>
  <si>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</si>
  <si>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</si>
  <si>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</si>
  <si>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</si>
  <si>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</si>
  <si>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</si>
  <si>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</si>
  <si>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</si>
  <si>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</si>
  <si>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</si>
  <si>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HGO</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</si>
  <si>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</si>
  <si>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</si>
  <si>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</si>
  <si>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</si>
  <si>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</si>
  <si>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</si>
  <si>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</si>
  <si>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</si>
  <si>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</si>
  <si>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</si>
  <si>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</si>
  <si>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</si>
  <si>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</si>
  <si>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</si>
  <si>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</si>
  <si>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</si>
  <si>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</si>
  <si>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</si>
  <si>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</si>
  <si>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</si>
  <si>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</si>
  <si>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</si>
  <si>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</si>
  <si>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</si>
  <si>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</si>
  <si>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</si>
  <si>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</si>
  <si>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</si>
  <si>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</si>
  <si>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</si>
  <si>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</si>
  <si>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</si>
  <si>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</si>
  <si>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Metepec</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</si>
  <si>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</si>
  <si>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</si>
  <si>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</si>
  <si>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</si>
  <si>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</si>
  <si>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</si>
  <si>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</si>
  <si>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</si>
  <si>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</si>
  <si>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</si>
  <si>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</si>
  <si>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</si>
  <si>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</si>
  <si>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</si>
  <si>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</si>
  <si>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</si>
  <si>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</si>
  <si>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</si>
  <si>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</si>
  <si>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</si>
  <si>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</si>
  <si>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</si>
  <si>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</si>
  <si>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</si>
  <si>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</si>
  <si>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</si>
  <si>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</si>
  <si>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</si>
  <si>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</si>
  <si>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</si>
  <si>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</si>
  <si>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</si>
  <si>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</si>
  <si>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</si>
  <si>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</si>
  <si>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</si>
  <si>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</si>
  <si>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</si>
  <si>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</si>
  <si>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</si>
  <si>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</si>
  <si>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</si>
  <si>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</si>
  <si>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</si>
  <si>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</si>
  <si>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</si>
  <si>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</si>
  <si>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</si>
  <si>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</si>
  <si>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Jalisco</t>
  </si>
  <si>
    <t>JAL</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</si>
  <si>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</si>
  <si>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</si>
  <si>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</si>
  <si>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</si>
  <si>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</si>
  <si>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</si>
  <si>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</si>
  <si>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</si>
  <si>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</si>
  <si>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</si>
  <si>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</si>
  <si>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</si>
  <si>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</si>
  <si>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</si>
  <si>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</si>
  <si>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</si>
  <si>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</si>
  <si>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</si>
  <si>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</si>
  <si>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</si>
  <si>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</si>
  <si>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</si>
  <si>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</si>
  <si>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</si>
  <si>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</si>
  <si>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</si>
  <si>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</si>
  <si>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</si>
  <si>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</si>
  <si>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</si>
  <si>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</si>
  <si>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</si>
  <si>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</si>
  <si>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</si>
  <si>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</si>
  <si>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</si>
  <si>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</si>
  <si>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</si>
  <si>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</si>
  <si>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</si>
  <si>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</si>
  <si>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</si>
  <si>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</si>
  <si>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</si>
  <si>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</si>
  <si>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</si>
  <si>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</si>
  <si>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</si>
  <si>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</si>
  <si>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</si>
  <si>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</si>
  <si>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</si>
  <si>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</si>
  <si>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</si>
  <si>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</si>
  <si>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</si>
  <si>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</si>
  <si>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</si>
  <si>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</si>
  <si>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</si>
  <si>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</si>
  <si>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</si>
  <si>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</si>
  <si>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</si>
  <si>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</si>
  <si>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</si>
  <si>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</si>
  <si>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</si>
  <si>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</si>
  <si>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</si>
  <si>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</si>
  <si>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</si>
  <si>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</si>
  <si>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</si>
  <si>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</si>
  <si>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</si>
  <si>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</si>
  <si>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</si>
  <si>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</si>
  <si>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</si>
  <si>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</si>
  <si>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</si>
  <si>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</si>
  <si>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</si>
  <si>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</si>
  <si>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</si>
  <si>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</si>
  <si>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</si>
  <si>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</si>
  <si>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</si>
  <si>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</si>
  <si>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</si>
  <si>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</si>
  <si>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</si>
  <si>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</si>
  <si>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</si>
  <si>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</si>
  <si>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</si>
  <si>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</si>
  <si>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</si>
  <si>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</si>
  <si>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</si>
  <si>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</si>
  <si>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</si>
  <si>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</si>
  <si>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</si>
  <si>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</si>
  <si>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</si>
  <si>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</si>
  <si>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Hidalgo</t>
  </si>
  <si>
    <t>Villa Purificación</t>
  </si>
  <si>
    <t>Yahualica de González Gallo</t>
  </si>
  <si>
    <t>Zacoalco de Torres</t>
  </si>
  <si>
    <t>Zapopan</t>
  </si>
  <si>
    <t>Zapotiltic</t>
  </si>
  <si>
    <t>Zapotitlán de Vadillo</t>
  </si>
  <si>
    <t>Zapotlán del Rey</t>
  </si>
  <si>
    <t>Zapotlán el Grande</t>
  </si>
  <si>
    <t>Zapotlanejo</t>
  </si>
  <si>
    <t>MEX</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</si>
  <si>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</si>
  <si>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</si>
  <si>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</si>
  <si>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</si>
  <si>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</si>
  <si>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</si>
  <si>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</si>
  <si>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</si>
  <si>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</si>
  <si>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</si>
  <si>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</si>
  <si>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</si>
  <si>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</si>
  <si>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</si>
  <si>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</si>
  <si>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</si>
  <si>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</si>
  <si>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</si>
  <si>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</si>
  <si>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</si>
  <si>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</si>
  <si>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</si>
  <si>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</si>
  <si>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</si>
  <si>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</si>
  <si>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</si>
  <si>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</si>
  <si>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</si>
  <si>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</si>
  <si>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</si>
  <si>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</si>
  <si>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</si>
  <si>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</si>
  <si>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</si>
  <si>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</si>
  <si>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</si>
  <si>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</si>
  <si>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</si>
  <si>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</si>
  <si>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</si>
  <si>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</si>
  <si>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</si>
  <si>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</si>
  <si>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</si>
  <si>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</si>
  <si>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</si>
  <si>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</si>
  <si>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</si>
  <si>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</si>
  <si>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</si>
  <si>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</si>
  <si>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</si>
  <si>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</si>
  <si>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</si>
  <si>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</si>
  <si>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</si>
  <si>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</si>
  <si>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</si>
  <si>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</si>
  <si>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</si>
  <si>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</si>
  <si>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</si>
  <si>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</si>
  <si>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</si>
  <si>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</si>
  <si>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</si>
  <si>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</si>
  <si>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</si>
  <si>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</si>
  <si>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</si>
  <si>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</si>
  <si>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</si>
  <si>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</si>
  <si>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</si>
  <si>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</si>
  <si>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</si>
  <si>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</si>
  <si>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</si>
  <si>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</si>
  <si>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</si>
  <si>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</si>
  <si>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</si>
  <si>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</si>
  <si>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</si>
  <si>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</si>
  <si>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</si>
  <si>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</si>
  <si>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</si>
  <si>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</si>
  <si>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</si>
  <si>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</si>
  <si>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</si>
  <si>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</si>
  <si>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</si>
  <si>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</si>
  <si>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</si>
  <si>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</si>
  <si>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</si>
  <si>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</si>
  <si>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</si>
  <si>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</si>
  <si>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</si>
  <si>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</si>
  <si>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</si>
  <si>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</si>
  <si>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</si>
  <si>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</si>
  <si>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</si>
  <si>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</si>
  <si>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</si>
  <si>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</si>
  <si>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</si>
  <si>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</si>
  <si>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</si>
  <si>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</si>
  <si>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</si>
  <si>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</si>
  <si>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</si>
  <si>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</si>
  <si>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</si>
  <si>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MIC</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</si>
  <si>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</si>
  <si>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</si>
  <si>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</si>
  <si>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</si>
  <si>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</si>
  <si>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</si>
  <si>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</si>
  <si>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</si>
  <si>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</si>
  <si>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</si>
  <si>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</si>
  <si>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</si>
  <si>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</si>
  <si>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</si>
  <si>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</si>
  <si>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</si>
  <si>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</si>
  <si>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</si>
  <si>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</si>
  <si>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</si>
  <si>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</si>
  <si>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</si>
  <si>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</si>
  <si>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</si>
  <si>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</si>
  <si>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</si>
  <si>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</si>
  <si>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</si>
  <si>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</si>
  <si>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</si>
  <si>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</si>
  <si>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</si>
  <si>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</si>
  <si>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</si>
  <si>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</si>
  <si>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</si>
  <si>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</si>
  <si>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</si>
  <si>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</si>
  <si>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</si>
  <si>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</si>
  <si>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</si>
  <si>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</si>
  <si>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</si>
  <si>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</si>
  <si>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</si>
  <si>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</si>
  <si>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</si>
  <si>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</si>
  <si>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</si>
  <si>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</si>
  <si>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</si>
  <si>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</si>
  <si>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</si>
  <si>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</si>
  <si>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</si>
  <si>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</si>
  <si>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</si>
  <si>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</si>
  <si>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</si>
  <si>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</si>
  <si>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</si>
  <si>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</si>
  <si>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</si>
  <si>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</si>
  <si>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</si>
  <si>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</si>
  <si>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</si>
  <si>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</si>
  <si>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</si>
  <si>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</si>
  <si>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</si>
  <si>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</si>
  <si>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</si>
  <si>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</si>
  <si>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</si>
  <si>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</si>
  <si>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</si>
  <si>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</si>
  <si>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</si>
  <si>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</si>
  <si>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</si>
  <si>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</si>
  <si>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</si>
  <si>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</si>
  <si>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</si>
  <si>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</si>
  <si>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</si>
  <si>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</si>
  <si>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</si>
  <si>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</si>
  <si>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</si>
  <si>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</si>
  <si>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</si>
  <si>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</si>
  <si>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</si>
  <si>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</si>
  <si>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</si>
  <si>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</si>
  <si>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</si>
  <si>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</si>
  <si>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</si>
  <si>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</si>
  <si>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</si>
  <si>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MOR</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</si>
  <si>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</si>
  <si>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</si>
  <si>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</si>
  <si>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</si>
  <si>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</si>
  <si>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</si>
  <si>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</si>
  <si>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</si>
  <si>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</si>
  <si>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</si>
  <si>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</si>
  <si>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</si>
  <si>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</si>
  <si>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</si>
  <si>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</si>
  <si>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</si>
  <si>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</si>
  <si>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</si>
  <si>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</si>
  <si>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</si>
  <si>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</si>
  <si>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</si>
  <si>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</si>
  <si>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</si>
  <si>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</si>
  <si>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</si>
  <si>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</si>
  <si>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</si>
  <si>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</si>
  <si>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</si>
  <si>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</si>
  <si>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</si>
  <si>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</si>
  <si>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</si>
  <si>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Nayarit</t>
  </si>
  <si>
    <t>NAY</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</si>
  <si>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</si>
  <si>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</si>
  <si>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</si>
  <si>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</si>
  <si>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</si>
  <si>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</si>
  <si>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</si>
  <si>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</si>
  <si>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</si>
  <si>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</si>
  <si>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</si>
  <si>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</si>
  <si>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</si>
  <si>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</si>
  <si>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</si>
  <si>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</si>
  <si>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</si>
  <si>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</si>
  <si>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</si>
  <si>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NLE</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</si>
  <si>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</si>
  <si>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</si>
  <si>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</si>
  <si>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</si>
  <si>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</si>
  <si>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</si>
  <si>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</si>
  <si>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</si>
  <si>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</si>
  <si>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</si>
  <si>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</si>
  <si>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</si>
  <si>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</si>
  <si>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</si>
  <si>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</si>
  <si>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</si>
  <si>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</si>
  <si>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</si>
  <si>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</si>
  <si>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</si>
  <si>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</si>
  <si>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</si>
  <si>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</si>
  <si>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</si>
  <si>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</si>
  <si>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</si>
  <si>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</si>
  <si>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</si>
  <si>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</si>
  <si>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</si>
  <si>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</si>
  <si>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</si>
  <si>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</si>
  <si>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</si>
  <si>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</si>
  <si>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</si>
  <si>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</si>
  <si>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</si>
  <si>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</si>
  <si>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</si>
  <si>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</si>
  <si>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</si>
  <si>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</si>
  <si>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Oaxaca</t>
  </si>
  <si>
    <t>OAX</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</si>
  <si>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</si>
  <si>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</si>
  <si>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</si>
  <si>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</si>
  <si>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</si>
  <si>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</si>
  <si>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</si>
  <si>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</si>
  <si>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</si>
  <si>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</si>
  <si>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</si>
  <si>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</si>
  <si>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</si>
  <si>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</si>
  <si>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</si>
  <si>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</si>
  <si>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</si>
  <si>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</si>
  <si>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</si>
  <si>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</si>
  <si>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</si>
  <si>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</si>
  <si>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</si>
  <si>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</si>
  <si>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</si>
  <si>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</si>
  <si>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</si>
  <si>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</si>
  <si>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</si>
  <si>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</si>
  <si>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</si>
  <si>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</si>
  <si>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</si>
  <si>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</si>
  <si>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</si>
  <si>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</si>
  <si>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</si>
  <si>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</si>
  <si>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</si>
  <si>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</si>
  <si>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</si>
  <si>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</si>
  <si>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</si>
  <si>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</si>
  <si>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</si>
  <si>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</si>
  <si>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</si>
  <si>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</si>
  <si>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</si>
  <si>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</si>
  <si>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</si>
  <si>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</si>
  <si>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</si>
  <si>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</si>
  <si>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</si>
  <si>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</si>
  <si>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</si>
  <si>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</si>
  <si>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</si>
  <si>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</si>
  <si>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</si>
  <si>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</si>
  <si>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</si>
  <si>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</si>
  <si>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</si>
  <si>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</si>
  <si>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</si>
  <si>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</si>
  <si>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</si>
  <si>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</si>
  <si>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</si>
  <si>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</si>
  <si>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</si>
  <si>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</si>
  <si>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</si>
  <si>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</si>
  <si>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</si>
  <si>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</si>
  <si>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</si>
  <si>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</si>
  <si>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</si>
  <si>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</si>
  <si>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</si>
  <si>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</si>
  <si>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</si>
  <si>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</si>
  <si>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</si>
  <si>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</si>
  <si>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</si>
  <si>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</si>
  <si>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</si>
  <si>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</si>
  <si>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</si>
  <si>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</si>
  <si>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</si>
  <si>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</si>
  <si>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</si>
  <si>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</si>
  <si>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</si>
  <si>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</si>
  <si>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</si>
  <si>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</si>
  <si>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</si>
  <si>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</si>
  <si>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</si>
  <si>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</si>
  <si>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</si>
  <si>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</si>
  <si>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</si>
  <si>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</si>
  <si>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</si>
  <si>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</si>
  <si>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</si>
  <si>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</si>
  <si>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</si>
  <si>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</si>
  <si>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</si>
  <si>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</si>
  <si>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</si>
  <si>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</si>
  <si>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</si>
  <si>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</si>
  <si>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</si>
  <si>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</si>
  <si>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</si>
  <si>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</si>
  <si>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</si>
  <si>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</si>
  <si>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</si>
  <si>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</si>
  <si>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</si>
  <si>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</si>
  <si>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</si>
  <si>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</si>
  <si>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</si>
  <si>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</si>
  <si>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</si>
  <si>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</si>
  <si>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</si>
  <si>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</si>
  <si>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</si>
  <si>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</si>
  <si>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</si>
  <si>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</si>
  <si>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</si>
  <si>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</si>
  <si>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</si>
  <si>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</si>
  <si>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</si>
  <si>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</si>
  <si>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</si>
  <si>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</si>
  <si>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</si>
  <si>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</si>
  <si>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</si>
  <si>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</si>
  <si>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</si>
  <si>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</si>
  <si>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</si>
  <si>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</si>
  <si>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</si>
  <si>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</si>
  <si>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</si>
  <si>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</si>
  <si>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</si>
  <si>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</si>
  <si>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</si>
  <si>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</si>
  <si>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</si>
  <si>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</si>
  <si>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</si>
  <si>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</si>
  <si>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</si>
  <si>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</si>
  <si>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</si>
  <si>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</si>
  <si>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</si>
  <si>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</si>
  <si>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</si>
  <si>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</si>
  <si>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</si>
  <si>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</si>
  <si>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</si>
  <si>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</si>
  <si>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</si>
  <si>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</si>
  <si>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</si>
  <si>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</si>
  <si>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</si>
  <si>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</si>
  <si>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</si>
  <si>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</si>
  <si>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</si>
  <si>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</si>
  <si>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</si>
  <si>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</si>
  <si>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</si>
  <si>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</si>
  <si>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</si>
  <si>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</si>
  <si>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</si>
  <si>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</si>
  <si>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</si>
  <si>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</si>
  <si>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</si>
  <si>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</si>
  <si>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</si>
  <si>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</si>
  <si>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</si>
  <si>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</si>
  <si>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</si>
  <si>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</si>
  <si>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</si>
  <si>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</si>
  <si>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</si>
  <si>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</si>
  <si>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</si>
  <si>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</si>
  <si>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</si>
  <si>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</si>
  <si>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</si>
  <si>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</si>
  <si>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</si>
  <si>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</si>
  <si>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</si>
  <si>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</si>
  <si>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</si>
  <si>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</si>
  <si>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</si>
  <si>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</si>
  <si>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</si>
  <si>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</si>
  <si>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</si>
  <si>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</si>
  <si>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</si>
  <si>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</si>
  <si>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</si>
  <si>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</si>
  <si>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</si>
  <si>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</si>
  <si>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</si>
  <si>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</si>
  <si>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</si>
  <si>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</si>
  <si>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</si>
  <si>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</si>
  <si>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</si>
  <si>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</si>
  <si>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</si>
  <si>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</si>
  <si>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</si>
  <si>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</si>
  <si>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</si>
  <si>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</si>
  <si>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</si>
  <si>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</si>
  <si>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</si>
  <si>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</si>
  <si>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</si>
  <si>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</si>
  <si>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</si>
  <si>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</si>
  <si>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</si>
  <si>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</si>
  <si>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</si>
  <si>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</si>
  <si>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</si>
  <si>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</si>
  <si>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</si>
  <si>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</si>
  <si>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</si>
  <si>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</si>
  <si>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</si>
  <si>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</si>
  <si>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</si>
  <si>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</si>
  <si>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</si>
  <si>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</si>
  <si>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</si>
  <si>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</si>
  <si>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</si>
  <si>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</si>
  <si>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</si>
  <si>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</si>
  <si>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</si>
  <si>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</si>
  <si>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</si>
  <si>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</si>
  <si>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</si>
  <si>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</si>
  <si>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</si>
  <si>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</si>
  <si>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</si>
  <si>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</si>
  <si>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</si>
  <si>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</si>
  <si>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</si>
  <si>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</si>
  <si>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</si>
  <si>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</si>
  <si>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</si>
  <si>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</si>
  <si>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</si>
  <si>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</si>
  <si>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</si>
  <si>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</si>
  <si>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</si>
  <si>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</si>
  <si>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</si>
  <si>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</si>
  <si>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</si>
  <si>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</si>
  <si>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</si>
  <si>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</si>
  <si>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</si>
  <si>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</si>
  <si>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</si>
  <si>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</si>
  <si>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</si>
  <si>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</si>
  <si>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</si>
  <si>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</si>
  <si>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</si>
  <si>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</si>
  <si>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</si>
  <si>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</si>
  <si>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</si>
  <si>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</si>
  <si>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</si>
  <si>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</si>
  <si>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</si>
  <si>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</si>
  <si>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</si>
  <si>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</si>
  <si>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</si>
  <si>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</si>
  <si>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</si>
  <si>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</si>
  <si>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</si>
  <si>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</si>
  <si>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</si>
  <si>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</si>
  <si>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</si>
  <si>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</si>
  <si>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</si>
  <si>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</si>
  <si>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</si>
  <si>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</si>
  <si>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</si>
  <si>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</si>
  <si>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</si>
  <si>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</si>
  <si>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</si>
  <si>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</si>
  <si>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</si>
  <si>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</si>
  <si>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</si>
  <si>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</si>
  <si>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</si>
  <si>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</si>
  <si>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</si>
  <si>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</si>
  <si>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</si>
  <si>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</si>
  <si>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</si>
  <si>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</si>
  <si>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</si>
  <si>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</si>
  <si>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</si>
  <si>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</si>
  <si>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</si>
  <si>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</si>
  <si>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</si>
  <si>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</si>
  <si>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</si>
  <si>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</si>
  <si>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</si>
  <si>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</si>
  <si>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</si>
  <si>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</si>
  <si>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</si>
  <si>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</si>
  <si>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</si>
  <si>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</si>
  <si>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</si>
  <si>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</si>
  <si>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</si>
  <si>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</si>
  <si>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</si>
  <si>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</si>
  <si>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</si>
  <si>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</si>
  <si>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</si>
  <si>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</si>
  <si>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</si>
  <si>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</si>
  <si>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</si>
  <si>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</si>
  <si>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</si>
  <si>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</si>
  <si>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</si>
  <si>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</si>
  <si>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</si>
  <si>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</si>
  <si>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</si>
  <si>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</si>
  <si>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</si>
  <si>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</si>
  <si>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</si>
  <si>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</si>
  <si>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</si>
  <si>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</si>
  <si>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</si>
  <si>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</si>
  <si>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</si>
  <si>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</si>
  <si>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</si>
  <si>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</si>
  <si>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</si>
  <si>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</si>
  <si>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</si>
  <si>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</si>
  <si>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</si>
  <si>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</si>
  <si>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</si>
  <si>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</si>
  <si>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</si>
  <si>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</si>
  <si>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</si>
  <si>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</si>
  <si>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</si>
  <si>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</si>
  <si>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</si>
  <si>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</si>
  <si>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</si>
  <si>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</si>
  <si>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</si>
  <si>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</si>
  <si>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</si>
  <si>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</si>
  <si>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</si>
  <si>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</si>
  <si>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</si>
  <si>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</si>
  <si>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</si>
  <si>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</si>
  <si>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</si>
  <si>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</si>
  <si>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</si>
  <si>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</si>
  <si>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</si>
  <si>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</si>
  <si>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</si>
  <si>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</si>
  <si>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</si>
  <si>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</si>
  <si>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</si>
  <si>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</si>
  <si>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</si>
  <si>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</si>
  <si>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</si>
  <si>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</si>
  <si>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</si>
  <si>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</si>
  <si>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</si>
  <si>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</si>
  <si>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</si>
  <si>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</si>
  <si>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</si>
  <si>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</si>
  <si>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</si>
  <si>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</si>
  <si>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</si>
  <si>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</si>
  <si>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</si>
  <si>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</si>
  <si>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</si>
  <si>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</si>
  <si>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</si>
  <si>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</si>
  <si>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</si>
  <si>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</si>
  <si>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</si>
  <si>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</si>
  <si>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</si>
  <si>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</si>
  <si>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</si>
  <si>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</si>
  <si>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</si>
  <si>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</si>
  <si>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</si>
  <si>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</si>
  <si>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</si>
  <si>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</si>
  <si>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</si>
  <si>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</si>
  <si>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</si>
  <si>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</si>
  <si>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</si>
  <si>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</si>
  <si>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</si>
  <si>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</si>
  <si>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</si>
  <si>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</si>
  <si>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</si>
  <si>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</si>
  <si>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</si>
  <si>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</si>
  <si>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</si>
  <si>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</si>
  <si>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</si>
  <si>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</si>
  <si>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</si>
  <si>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</si>
  <si>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</si>
  <si>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</si>
  <si>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</si>
  <si>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</si>
  <si>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</si>
  <si>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</si>
  <si>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</si>
  <si>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</si>
  <si>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</si>
  <si>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</si>
  <si>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</si>
  <si>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</si>
  <si>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</si>
  <si>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</si>
  <si>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</si>
  <si>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</si>
  <si>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</si>
  <si>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</si>
  <si>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</si>
  <si>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</si>
  <si>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</si>
  <si>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</si>
  <si>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</si>
  <si>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</si>
  <si>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</si>
  <si>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</si>
  <si>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</si>
  <si>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</si>
  <si>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</si>
  <si>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</si>
  <si>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</si>
  <si>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</si>
  <si>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</si>
  <si>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</si>
  <si>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</si>
  <si>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</si>
  <si>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</si>
  <si>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</si>
  <si>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</si>
  <si>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</si>
  <si>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</si>
  <si>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</si>
  <si>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</si>
  <si>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</si>
  <si>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</si>
  <si>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</si>
  <si>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</si>
  <si>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</si>
  <si>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</si>
  <si>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</si>
  <si>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</si>
  <si>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</si>
  <si>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</si>
  <si>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</si>
  <si>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Puebla</t>
  </si>
  <si>
    <t>PUE</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</si>
  <si>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</si>
  <si>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</si>
  <si>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</si>
  <si>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</si>
  <si>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</si>
  <si>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</si>
  <si>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</si>
  <si>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</si>
  <si>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</si>
  <si>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</si>
  <si>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</si>
  <si>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</si>
  <si>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</si>
  <si>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</si>
  <si>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</si>
  <si>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</si>
  <si>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</si>
  <si>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</si>
  <si>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</si>
  <si>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</si>
  <si>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</si>
  <si>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</si>
  <si>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</si>
  <si>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</si>
  <si>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</si>
  <si>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</si>
  <si>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</si>
  <si>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</si>
  <si>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</si>
  <si>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</si>
  <si>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</si>
  <si>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</si>
  <si>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</si>
  <si>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</si>
  <si>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</si>
  <si>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</si>
  <si>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</si>
  <si>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</si>
  <si>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</si>
  <si>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</si>
  <si>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</si>
  <si>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</si>
  <si>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</si>
  <si>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</si>
  <si>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</si>
  <si>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</si>
  <si>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</si>
  <si>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</si>
  <si>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</si>
  <si>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</si>
  <si>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</si>
  <si>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</si>
  <si>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</si>
  <si>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</si>
  <si>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</si>
  <si>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</si>
  <si>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</si>
  <si>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</si>
  <si>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</si>
  <si>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</si>
  <si>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</si>
  <si>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</si>
  <si>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</si>
  <si>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</si>
  <si>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</si>
  <si>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</si>
  <si>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</si>
  <si>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</si>
  <si>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</si>
  <si>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</si>
  <si>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</si>
  <si>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</si>
  <si>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</si>
  <si>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</si>
  <si>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</si>
  <si>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</si>
  <si>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</si>
  <si>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</si>
  <si>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</si>
  <si>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</si>
  <si>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</si>
  <si>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</si>
  <si>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</si>
  <si>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</si>
  <si>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</si>
  <si>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</si>
  <si>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</si>
  <si>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</si>
  <si>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</si>
  <si>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</si>
  <si>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</si>
  <si>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</si>
  <si>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</si>
  <si>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</si>
  <si>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</si>
  <si>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</si>
  <si>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</si>
  <si>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</si>
  <si>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</si>
  <si>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</si>
  <si>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</si>
  <si>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</si>
  <si>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</si>
  <si>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</si>
  <si>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</si>
  <si>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</si>
  <si>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</si>
  <si>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</si>
  <si>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</si>
  <si>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</si>
  <si>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</si>
  <si>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</si>
  <si>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</si>
  <si>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</si>
  <si>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</si>
  <si>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</si>
  <si>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</si>
  <si>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</si>
  <si>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</si>
  <si>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</si>
  <si>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</si>
  <si>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</si>
  <si>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</si>
  <si>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</si>
  <si>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</si>
  <si>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</si>
  <si>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</si>
  <si>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</si>
  <si>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</si>
  <si>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</si>
  <si>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</si>
  <si>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</si>
  <si>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</si>
  <si>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</si>
  <si>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</si>
  <si>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</si>
  <si>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</si>
  <si>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</si>
  <si>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</si>
  <si>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</si>
  <si>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</si>
  <si>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</si>
  <si>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</si>
  <si>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</si>
  <si>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</si>
  <si>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</si>
  <si>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</si>
  <si>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</si>
  <si>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</si>
  <si>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</si>
  <si>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</si>
  <si>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</si>
  <si>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</si>
  <si>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</si>
  <si>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</si>
  <si>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</si>
  <si>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</si>
  <si>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</si>
  <si>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</si>
  <si>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</si>
  <si>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</si>
  <si>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</si>
  <si>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</si>
  <si>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</si>
  <si>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</si>
  <si>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</si>
  <si>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</si>
  <si>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</si>
  <si>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</si>
  <si>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</si>
  <si>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</si>
  <si>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</si>
  <si>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</si>
  <si>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</si>
  <si>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</si>
  <si>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</si>
  <si>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</si>
  <si>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</si>
  <si>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</si>
  <si>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</si>
  <si>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</si>
  <si>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</si>
  <si>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</si>
  <si>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</si>
  <si>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</si>
  <si>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</si>
  <si>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</si>
  <si>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</si>
  <si>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</si>
  <si>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</si>
  <si>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</si>
  <si>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</si>
  <si>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</si>
  <si>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</si>
  <si>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</si>
  <si>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</si>
  <si>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</si>
  <si>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</si>
  <si>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</si>
  <si>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</si>
  <si>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</si>
  <si>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</si>
  <si>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</si>
  <si>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</si>
  <si>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Querétaro</t>
  </si>
  <si>
    <t>QRO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</si>
  <si>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</si>
  <si>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</si>
  <si>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</si>
  <si>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</si>
  <si>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</si>
  <si>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</si>
  <si>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</si>
  <si>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</si>
  <si>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</si>
  <si>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</si>
  <si>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</si>
  <si>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</si>
  <si>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</si>
  <si>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</si>
  <si>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</si>
  <si>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Quintana Roo</t>
  </si>
  <si>
    <t>ROO</t>
  </si>
  <si>
    <t>Bacalar</t>
  </si>
  <si>
    <t>Cozumel</t>
  </si>
  <si>
    <t>Felipe Carrillo Puerto</t>
  </si>
  <si>
    <t>Isla Mujeres</t>
  </si>
  <si>
    <t>José María Morelos</t>
  </si>
  <si>
    <t>Othón Pompeyo Blanco</t>
  </si>
  <si>
    <t>Puerto Morelos</t>
  </si>
  <si>
    <t>Solidaridad</t>
  </si>
  <si>
    <t>Tulum</t>
  </si>
  <si>
    <t>San Luis Potosí</t>
  </si>
  <si>
    <t>SLP</t>
  </si>
  <si>
    <t>Sinaloa</t>
  </si>
  <si>
    <t>SIN</t>
  </si>
  <si>
    <t>Sonora</t>
  </si>
  <si>
    <t>SON</t>
  </si>
  <si>
    <t>Tabasco</t>
  </si>
  <si>
    <t>TAB</t>
  </si>
  <si>
    <t>Tamaulipas</t>
  </si>
  <si>
    <t>TAM</t>
  </si>
  <si>
    <t>Tlaxcala</t>
  </si>
  <si>
    <t>TLX</t>
  </si>
  <si>
    <t>Veracruz</t>
  </si>
  <si>
    <t>VER</t>
  </si>
  <si>
    <t>Yucatán</t>
  </si>
  <si>
    <t>YUC</t>
  </si>
  <si>
    <t>Zacatecas</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</si>
  <si>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</si>
  <si>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</si>
  <si>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</si>
  <si>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</si>
  <si>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</si>
  <si>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</si>
  <si>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</si>
  <si>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</si>
  <si>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</si>
  <si>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</si>
  <si>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</si>
  <si>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</si>
  <si>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</si>
  <si>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</si>
  <si>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</si>
  <si>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</si>
  <si>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</si>
  <si>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</si>
  <si>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</si>
  <si>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</si>
  <si>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</si>
  <si>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</si>
  <si>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</si>
  <si>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</si>
  <si>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</si>
  <si>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</si>
  <si>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</si>
  <si>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</si>
  <si>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</si>
  <si>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</si>
  <si>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</si>
  <si>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</si>
  <si>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</si>
  <si>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</si>
  <si>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</si>
  <si>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</si>
  <si>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</si>
  <si>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</si>
  <si>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</si>
  <si>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</si>
  <si>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</si>
  <si>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</si>
  <si>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</si>
  <si>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</si>
  <si>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</si>
  <si>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</si>
  <si>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</si>
  <si>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</si>
  <si>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</si>
  <si>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</si>
  <si>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</si>
  <si>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</si>
  <si>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</si>
  <si>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</si>
  <si>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</si>
  <si>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</si>
  <si>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</si>
  <si>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</si>
  <si>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</si>
  <si>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</si>
  <si>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</si>
  <si>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</si>
  <si>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</si>
  <si>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</si>
  <si>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</si>
  <si>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</si>
  <si>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</si>
  <si>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</si>
  <si>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</si>
  <si>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</si>
  <si>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</si>
  <si>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</si>
  <si>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</si>
  <si>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</si>
  <si>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</si>
  <si>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</si>
  <si>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</si>
  <si>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</si>
  <si>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</si>
  <si>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</si>
  <si>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</si>
  <si>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</si>
  <si>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</si>
  <si>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</si>
  <si>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</si>
  <si>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</si>
  <si>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</si>
  <si>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</si>
  <si>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</si>
  <si>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</si>
  <si>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</si>
  <si>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</si>
  <si>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</si>
  <si>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</si>
  <si>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</si>
  <si>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</si>
  <si>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</si>
  <si>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</si>
  <si>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</si>
  <si>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</si>
  <si>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</si>
  <si>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</si>
  <si>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</si>
  <si>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</si>
  <si>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</si>
  <si>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</si>
  <si>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</si>
  <si>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</si>
  <si>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</si>
  <si>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</si>
  <si>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</si>
  <si>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</si>
  <si>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</si>
  <si>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</si>
  <si>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</si>
  <si>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</si>
  <si>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</si>
  <si>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</si>
  <si>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</si>
  <si>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</si>
  <si>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</si>
  <si>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</si>
  <si>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</si>
  <si>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</si>
  <si>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</si>
  <si>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</si>
  <si>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</si>
  <si>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</si>
  <si>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</si>
  <si>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</si>
  <si>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</si>
  <si>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</si>
  <si>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</si>
  <si>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</si>
  <si>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</si>
  <si>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</si>
  <si>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</si>
  <si>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</si>
  <si>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</si>
  <si>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</si>
  <si>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</si>
  <si>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</si>
  <si>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</si>
  <si>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</si>
  <si>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</si>
  <si>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</si>
  <si>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</si>
  <si>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</si>
  <si>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</si>
  <si>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</si>
  <si>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</si>
  <si>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</si>
  <si>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</si>
  <si>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</si>
  <si>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</si>
  <si>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</si>
  <si>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</si>
  <si>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</si>
  <si>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</si>
  <si>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</si>
  <si>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</si>
  <si>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</si>
  <si>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</si>
  <si>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</si>
  <si>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</si>
  <si>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</si>
  <si>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</si>
  <si>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</si>
  <si>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</si>
  <si>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</si>
  <si>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</si>
  <si>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</si>
  <si>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</si>
  <si>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</si>
  <si>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</si>
  <si>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</si>
  <si>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</si>
  <si>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</si>
  <si>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</si>
  <si>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</si>
  <si>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</si>
  <si>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</si>
  <si>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</si>
  <si>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</si>
  <si>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</si>
  <si>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</si>
  <si>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</si>
  <si>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</si>
  <si>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</si>
  <si>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</si>
  <si>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</si>
  <si>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</si>
  <si>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</si>
  <si>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</si>
  <si>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</si>
  <si>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</si>
  <si>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</si>
  <si>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</si>
  <si>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</si>
  <si>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</si>
  <si>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</si>
  <si>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</si>
  <si>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</si>
  <si>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</si>
  <si>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</si>
  <si>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</si>
  <si>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</si>
  <si>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</si>
  <si>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</si>
  <si>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</si>
  <si>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</si>
  <si>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</si>
  <si>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</si>
  <si>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</si>
  <si>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</si>
  <si>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</si>
  <si>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</si>
  <si>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</si>
  <si>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</si>
  <si>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</si>
  <si>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</si>
  <si>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</si>
  <si>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</si>
  <si>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</si>
  <si>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</si>
  <si>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</si>
  <si>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</si>
  <si>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</si>
  <si>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</si>
  <si>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</si>
  <si>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</si>
  <si>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</si>
  <si>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</si>
  <si>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</si>
  <si>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</si>
  <si>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</si>
  <si>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</si>
  <si>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</si>
  <si>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</si>
  <si>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</si>
  <si>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</si>
  <si>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</si>
  <si>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</si>
  <si>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</si>
  <si>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</si>
  <si>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</si>
  <si>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</si>
  <si>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</si>
  <si>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</si>
  <si>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</si>
  <si>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</si>
  <si>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</si>
  <si>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</si>
  <si>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</si>
  <si>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</si>
  <si>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</si>
  <si>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</si>
  <si>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</si>
  <si>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</si>
  <si>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</si>
  <si>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</si>
  <si>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</si>
  <si>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</si>
  <si>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</si>
  <si>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</si>
  <si>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</si>
  <si>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</si>
  <si>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</si>
  <si>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</si>
  <si>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</si>
  <si>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</si>
  <si>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</si>
  <si>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</si>
  <si>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</si>
  <si>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</si>
  <si>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</si>
  <si>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</si>
  <si>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</si>
  <si>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</si>
  <si>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</si>
  <si>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</si>
  <si>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</si>
  <si>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</si>
  <si>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</si>
  <si>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</si>
  <si>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</si>
  <si>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</si>
  <si>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</si>
  <si>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</si>
  <si>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</si>
  <si>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</si>
  <si>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</si>
  <si>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</si>
  <si>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</si>
  <si>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</si>
  <si>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</si>
  <si>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</si>
  <si>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</si>
  <si>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</si>
  <si>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</si>
  <si>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</si>
  <si>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</si>
  <si>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</si>
  <si>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</si>
  <si>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</si>
  <si>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</si>
  <si>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</si>
  <si>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</si>
  <si>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</si>
  <si>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</si>
  <si>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</si>
  <si>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</si>
  <si>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</si>
  <si>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</si>
  <si>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</si>
  <si>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</si>
  <si>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</si>
  <si>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</si>
  <si>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</si>
  <si>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</si>
  <si>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</si>
  <si>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</si>
  <si>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</si>
  <si>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</si>
  <si>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</si>
  <si>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</si>
  <si>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</si>
  <si>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</si>
  <si>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</si>
  <si>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</si>
  <si>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</si>
  <si>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</si>
  <si>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</si>
  <si>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</si>
  <si>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</si>
  <si>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</si>
  <si>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</si>
  <si>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</si>
  <si>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</si>
  <si>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</si>
  <si>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</si>
  <si>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</si>
  <si>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</si>
  <si>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</si>
  <si>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</si>
  <si>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</si>
  <si>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</si>
  <si>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</si>
  <si>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</si>
  <si>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</si>
  <si>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</si>
  <si>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</si>
  <si>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</si>
  <si>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</si>
  <si>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</si>
  <si>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</si>
  <si>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</si>
  <si>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</si>
  <si>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</si>
  <si>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</si>
  <si>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</si>
  <si>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</si>
  <si>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</si>
  <si>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</si>
  <si>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</si>
  <si>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</si>
  <si>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</si>
  <si>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</si>
  <si>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</si>
  <si>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</si>
  <si>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</si>
  <si>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</si>
  <si>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</si>
  <si>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</si>
  <si>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</si>
  <si>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</si>
  <si>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</si>
  <si>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</si>
  <si>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</si>
  <si>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</si>
  <si>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</si>
  <si>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</si>
  <si>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</si>
  <si>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</si>
  <si>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</si>
  <si>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</si>
  <si>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</si>
  <si>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</si>
  <si>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</si>
  <si>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</si>
  <si>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</si>
  <si>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</si>
  <si>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</si>
  <si>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</si>
  <si>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</si>
  <si>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</si>
  <si>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</si>
  <si>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</si>
  <si>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</si>
  <si>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</si>
  <si>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</si>
  <si>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</si>
  <si>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</si>
  <si>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</si>
  <si>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</si>
  <si>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</si>
  <si>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</si>
  <si>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</si>
  <si>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</si>
  <si>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</si>
  <si>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</si>
  <si>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</si>
  <si>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</si>
  <si>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</si>
  <si>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</si>
  <si>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</si>
  <si>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</si>
  <si>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</si>
  <si>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</si>
  <si>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</si>
  <si>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</si>
  <si>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</si>
  <si>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</si>
  <si>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</si>
  <si>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</si>
  <si>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</si>
  <si>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</si>
  <si>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</si>
  <si>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</si>
  <si>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</si>
  <si>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</si>
  <si>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</si>
  <si>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</si>
  <si>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</si>
  <si>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</si>
  <si>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</si>
  <si>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</si>
  <si>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</si>
  <si>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</si>
  <si>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</si>
  <si>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</si>
  <si>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</si>
  <si>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</si>
  <si>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</si>
  <si>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</si>
  <si>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</si>
  <si>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</si>
  <si>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</si>
  <si>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</si>
  <si>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</si>
  <si>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</si>
  <si>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</si>
  <si>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</si>
  <si>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</si>
  <si>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</si>
  <si>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</si>
  <si>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</si>
  <si>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</si>
  <si>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</si>
  <si>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</si>
  <si>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</si>
  <si>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</si>
  <si>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</si>
  <si>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</si>
  <si>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</si>
  <si>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</si>
  <si>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</si>
  <si>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</si>
  <si>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</si>
  <si>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</si>
  <si>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</si>
  <si>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</si>
  <si>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</si>
  <si>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</si>
  <si>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</si>
  <si>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</si>
  <si>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</si>
  <si>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</si>
  <si>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</si>
  <si>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</si>
  <si>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</si>
  <si>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</si>
  <si>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</si>
  <si>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</si>
  <si>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</si>
  <si>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</si>
  <si>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</si>
  <si>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</si>
  <si>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</si>
  <si>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</si>
  <si>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</si>
  <si>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</si>
  <si>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</si>
  <si>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</si>
  <si>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</si>
  <si>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</si>
  <si>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</si>
  <si>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</si>
  <si>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</si>
  <si>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</si>
  <si>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</si>
  <si>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</si>
  <si>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</si>
  <si>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</si>
  <si>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</si>
  <si>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</si>
  <si>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</si>
  <si>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</si>
  <si>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</si>
  <si>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</si>
  <si>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</si>
  <si>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</si>
  <si>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</si>
  <si>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</si>
  <si>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</si>
  <si>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</si>
  <si>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</si>
  <si>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</si>
  <si>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</si>
  <si>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</si>
  <si>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</si>
  <si>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</si>
  <si>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</si>
  <si>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Juan Aldama</t>
  </si>
  <si>
    <t>Saín Alto</t>
  </si>
  <si>
    <t>Apulco</t>
  </si>
  <si>
    <t>Juchipila</t>
  </si>
  <si>
    <t>Salvador, El</t>
  </si>
  <si>
    <t>Atolinga</t>
  </si>
  <si>
    <t>Sombrerete</t>
  </si>
  <si>
    <t>Luis Moya</t>
  </si>
  <si>
    <t>Susticacán</t>
  </si>
  <si>
    <t>Calera</t>
  </si>
  <si>
    <t>Mazapil</t>
  </si>
  <si>
    <t>Cañitas de Feilpe Pescador</t>
  </si>
  <si>
    <t>Tepechitlán</t>
  </si>
  <si>
    <t>Concepción del Oro</t>
  </si>
  <si>
    <t>Mezquital del Oro</t>
  </si>
  <si>
    <t>Tepetongo</t>
  </si>
  <si>
    <t>Miguel Auza</t>
  </si>
  <si>
    <t>Teul de González Ortega</t>
  </si>
  <si>
    <t>Chalchihuites</t>
  </si>
  <si>
    <t>Momax</t>
  </si>
  <si>
    <t>Tlaltenango de Sánchez Román</t>
  </si>
  <si>
    <t>Fresnillo</t>
  </si>
  <si>
    <t>Monte Escobedo</t>
  </si>
  <si>
    <t>Trancoso</t>
  </si>
  <si>
    <t>Genaro Codina</t>
  </si>
  <si>
    <t>Trinidad García de la Cadena</t>
  </si>
  <si>
    <t>General Enrique Estrada</t>
  </si>
  <si>
    <t>Moyahua de Estrada</t>
  </si>
  <si>
    <t>Valparaíso</t>
  </si>
  <si>
    <t>General Francisco R. Murguía</t>
  </si>
  <si>
    <t>Nochistlán de Mejía</t>
  </si>
  <si>
    <t>Vetagrande</t>
  </si>
  <si>
    <t>General Pánfilo Natera</t>
  </si>
  <si>
    <t>Noria de Ángeles</t>
  </si>
  <si>
    <t>Villa de Cos</t>
  </si>
  <si>
    <t>Ojocaliente</t>
  </si>
  <si>
    <t>Villa García</t>
  </si>
  <si>
    <t>Huanusco</t>
  </si>
  <si>
    <t>Villa González Ortega</t>
  </si>
  <si>
    <t>Jalpa</t>
  </si>
  <si>
    <t>Pinos</t>
  </si>
  <si>
    <t>Jerez</t>
  </si>
  <si>
    <t>Plateado de Joaquín Amaro, El</t>
  </si>
  <si>
    <t>Villanueva</t>
  </si>
  <si>
    <t>Jiménez del Teul</t>
  </si>
  <si>
    <t>Río Grande</t>
  </si>
  <si>
    <t> Santa María de la Paz</t>
  </si>
  <si>
    <t>ZAS</t>
  </si>
  <si>
    <t>Estado de México</t>
  </si>
  <si>
    <t>Persona Moral</t>
  </si>
  <si>
    <t>Persona Física con Actividad Empresarial</t>
  </si>
  <si>
    <t>Fecha de nacimiento (dd/mm/aaaa):</t>
  </si>
  <si>
    <t>Propietario (Nombre(s), Apellido Paterno, Apellido Materno o Razón Social):</t>
  </si>
  <si>
    <t>Nombre(s), Apellido Paterno, Apellido Materno o Razón Social (sin abreviaturas):</t>
  </si>
  <si>
    <t>Persona Relacionada (Nombre(s), Apellido Paterno, Apellido Materno) / (Razón Social)</t>
  </si>
  <si>
    <t>¿El domicilio es el mismo que en el apartado anterior?</t>
  </si>
  <si>
    <t>Solicitud de Crédito a BIM:</t>
  </si>
  <si>
    <t>Nota: Cuando la garantía del crédito solicitado esté a nombre de una persona moral o física, distinta al solicitante del crédito, deberán indicarse en esta sección los datos del "GARANTE HIPOTECARIO" de la operación.</t>
  </si>
  <si>
    <r>
      <t xml:space="preserve">Nota </t>
    </r>
    <r>
      <rPr>
        <vertAlign val="superscript"/>
        <sz val="8"/>
        <color indexed="8"/>
        <rFont val="Arial"/>
        <family val="2"/>
      </rPr>
      <t>1</t>
    </r>
    <r>
      <rPr>
        <sz val="8"/>
        <color indexed="8"/>
        <rFont val="Arial"/>
        <family val="2"/>
      </rPr>
      <t>: Se debe adjuntar copia de Identificación Oficial.</t>
    </r>
  </si>
  <si>
    <t>Favor de identificar a la persona física que ejerce el control en la empresa solicitante, esta persona puede:
(i) Imponer, directa o indirectamente, decisiones en la asamblea general de accionistas o de socios o en el órgano de gobierno equivalente de una persona moral;
(ii) Nombrar o destituir a la mayoría de los consejeros, administradores o equivalentes de una persona moral;
(iii) Tenga el derecho que le permita, directa o indirectamente, ejercer el voto respecto de más del cincuenta por ciento del capital social de una persona moral, 
(iv) Dirija, directa o indirectamente, la administración, la estrategia o las principales políticas de una persona moral. 
(v) Posea el 25% o más de la composición accionaria o del capital social, de una persona moral. Cuando no exista una persona física que posea o controle, directa o indirectamente, un porcentaje igual o superior al 25% del capital social , el control lo ejerce el administrador general o el presidente del consejo.
(vii) En el caso de fideicomisos, aquella persona que tenga el carácter de fideicomitente y fideicomisario al mismo tiempo y/o aquellos fideicomisarios que participen en el Comité Técnico.
En base a los supuestos indicados, favor de anotar el nombre de la persona física que ejerce el control en la persona moral cliente del Banco:</t>
  </si>
  <si>
    <t>De conformidad con lo que establece el artículo 112 de la Ley de Instituciones de Crédito, el cual conozco(conocemos) plenamente y sus correlativos en la legislación del orden común, manifiesto(amos) que sé(sabemos) de su alcance jurídico, por lo que en consecuencia, declaro(amos) bajo protesta de decir verdad que los datos proporcionados en esta solicitud son ciertos y verdaderos.</t>
  </si>
  <si>
    <t>Banco Inmobiliario Mexicano, S.A. Institución de Banca Múltiple, en lo sucesivo "La Institución" y el(los) solicitante(s), aceptan que se someten, o en lo futuro, se someterán a la regulación que, la Secretaría de Hacienda y Crédito Público, el Banco de México, la Comisión Nacional Bancaria y de Valores y la Sociedad Hipotecaria Federal emitan sobre los distintos tipos de crédito que realicen conforme a la Ley.</t>
  </si>
  <si>
    <t>Nombre(s) y Firma(s)</t>
  </si>
  <si>
    <t>Nombre del Solicitante y/o Representante Legal</t>
  </si>
  <si>
    <t>Alcaldía o Municipio:</t>
  </si>
  <si>
    <t>Descripción de Régimen Fiscal:</t>
  </si>
  <si>
    <t>Régimen Fiscal:</t>
  </si>
  <si>
    <t>Descripción</t>
  </si>
  <si>
    <t>RegimenFiscal</t>
  </si>
  <si>
    <t>General de Ley Personas Morales</t>
  </si>
  <si>
    <t>Persona Física</t>
  </si>
  <si>
    <t>Sueldos y Salarios e Ingresos Asimilados a Salarios</t>
  </si>
  <si>
    <t>Personas Morales con Fines no Lucrativos</t>
  </si>
  <si>
    <t>Arrendamiento</t>
  </si>
  <si>
    <t>Régimen de Enajenación o Adquisición de Bienes</t>
  </si>
  <si>
    <t>Demás ingresos</t>
  </si>
  <si>
    <t>Residentes en el Extranjero sin Establecimiento Permanente en México</t>
  </si>
  <si>
    <t>Ingresos por Dividendos (socios y accionistas)</t>
  </si>
  <si>
    <t>Personas Físicas con Actividades Empresariales y Profesionales</t>
  </si>
  <si>
    <t>Ingresos por intereses</t>
  </si>
  <si>
    <t>Régimen de los ingresos por obtención de premios</t>
  </si>
  <si>
    <t>Sin obligaciones fiscales</t>
  </si>
  <si>
    <t>Incorporación Fiscal</t>
  </si>
  <si>
    <t>Régimen de las Actividades Empresariales con ingresos a través de Plataformas Tecnológicas</t>
  </si>
  <si>
    <t>Sociedades Cooperativas de Producción que optan por diferir sus ingresos</t>
  </si>
  <si>
    <t>Régimen Simplificado de Confianza</t>
  </si>
  <si>
    <t>Actividades Agrícolas, Ganaderas, Silvícolas y Pesqueras</t>
  </si>
  <si>
    <t>Opcional para Grupos de Sociedades</t>
  </si>
  <si>
    <t>Coordinados</t>
  </si>
  <si>
    <t xml:space="preserve">Puesto o Cargo: </t>
  </si>
  <si>
    <t>Descripción del proyecto a desarrollar (tipo de proyecto, etapa a financiar, etc.):</t>
  </si>
  <si>
    <t>Las leyes aplicables establecen la obligación a las Entidades Financieras de obtener, verificar y mantener la información que permita identificar a cada persona que aperture cuenta o celebre contratos con La Institución de Crédito a partir de que aperture su crédito le requeriremos su nombre, dirección, actividad y demás datos y documentos que nos permitan verificar su identidad.</t>
  </si>
  <si>
    <t xml:space="preserve">La Institución de Crédito no podrá dar informes sobre los movimientos e información del crédito que celebre con ella, sino en los casos para lo cual fue autorizada o conforme a lo establecido en el artículo 142 de la Ley de Instituciones de Crédito. </t>
  </si>
  <si>
    <t>Asimismo, el(los) solicitante(s) autoriza(n) a "La Institución" a proporcionar la información que soliciten las autoridades competentes derivada de la documentación y demás datos que se tengan en virtud del contrato o instrumento de crédito que en su momento se formalice, en términos de los artículos 115 y 117 de la Ley de Instituciones de Crédito.</t>
  </si>
  <si>
    <t>CHIHUAHUA</t>
  </si>
  <si>
    <t>CDMX (CORPORATIVO)</t>
  </si>
  <si>
    <t>507</t>
  </si>
  <si>
    <t>Valor Total
 de las Viviendas</t>
  </si>
  <si>
    <t xml:space="preserve">Cd. Obregón </t>
  </si>
  <si>
    <t>¿Existe domicilio oficial?</t>
  </si>
  <si>
    <t>Descripción general de la ubicación de la garantía:</t>
  </si>
  <si>
    <t>Nota: En caso de existir más Avales u Obligados Solidarios, llenar el anexo correspondiente.</t>
  </si>
  <si>
    <t>Nota: Este apartado es exclusivo para nuevos Clientes Desarrolladores.</t>
  </si>
  <si>
    <t>¿Es Cliente Desarrollador nuevo en BIM?</t>
  </si>
  <si>
    <t>El solicitante(s), el garante(s) y obligado(s) solidatio(s), están enterados de los delitos en que incurrirán al presentar documentación inexacta o falta con el objetivo de obtener  un crédito o financiamiento. Lo anterior, de conformidad con el artículo 112 de la Ley de Instituciones de Crédito.</t>
  </si>
  <si>
    <t>Nombre del Director General (Nombre(s), Apellido Paterno, Apellido Materno (sin abreviaturas)):</t>
  </si>
  <si>
    <t>DATOS AVAL(ES) U OBLIGADO(S) SOLIDARIO(S) PROPUESTO(S)</t>
  </si>
  <si>
    <t>GENERALES DEL SOLICITANTE</t>
  </si>
  <si>
    <t>ANEXO 
AVAL(ES) U OBLIGADO(S) SOLIDARIO(S) PROPUESTO(S)</t>
  </si>
  <si>
    <t>Valor Avalúo:</t>
  </si>
  <si>
    <t>INFORMACIÓN DE LA GARANTÍA REAL ADICIONAL</t>
  </si>
  <si>
    <t>ANEXO 
GARANTÍA REAL ADICIONAL</t>
  </si>
  <si>
    <t>2. PROYECTO A FINANCIAR</t>
  </si>
  <si>
    <t>Número de Empleados 
que iniciaron el año:</t>
  </si>
  <si>
    <t>3. GENERALES DEL SOLICITANTE</t>
  </si>
  <si>
    <t>4. DOMICILIO FISCAL</t>
  </si>
  <si>
    <t>5. DATOS COMPLEMENTARIOS</t>
  </si>
  <si>
    <r>
      <t xml:space="preserve">6. DATOS DEL REPRESENTANTE LEGAL </t>
    </r>
    <r>
      <rPr>
        <b/>
        <sz val="9"/>
        <color rgb="FF08AE60"/>
        <rFont val="Arial"/>
        <family val="2"/>
      </rPr>
      <t>(Persona Moral)</t>
    </r>
  </si>
  <si>
    <t>¿Porcentaje de participación accionaria de mujeres?</t>
  </si>
  <si>
    <t>¿Tiene Consejo de Administración o equivalente?</t>
  </si>
  <si>
    <t>¿Número total de integrantes del Consejo de Administración o equivalente?</t>
  </si>
  <si>
    <t>¿Número de integrantes mujeres en el Consejo de Administración o equivalente?</t>
  </si>
  <si>
    <t>¿Número de personal contratado considerado de Alta Dirección?</t>
  </si>
  <si>
    <t>¿Número de mujeres contratadas consideradas de Alta Dirección?</t>
  </si>
  <si>
    <t>¿Director General y Presidente del Consejo de Administración o equivalente son la misma persona?</t>
  </si>
  <si>
    <t>Nota: La información debe corresponder a la vigente de los últimos 12 meses.</t>
  </si>
  <si>
    <t>Reactivos</t>
  </si>
  <si>
    <t>Respuestas</t>
  </si>
  <si>
    <t>Señale si tiene cuenta de cheques con BIM:</t>
  </si>
  <si>
    <r>
      <t xml:space="preserve">7. PRINCIPALES FUNCIONARIOS </t>
    </r>
    <r>
      <rPr>
        <b/>
        <sz val="9"/>
        <color rgb="FF08AE60"/>
        <rFont val="Arial"/>
        <family val="2"/>
      </rPr>
      <t>(Persona Moral)</t>
    </r>
  </si>
  <si>
    <r>
      <t xml:space="preserve">8. PREGUNTAS REGULATORIAS SOBRE INCLUSIÓN </t>
    </r>
    <r>
      <rPr>
        <b/>
        <sz val="9"/>
        <color rgb="FF08AE60"/>
        <rFont val="Arial"/>
        <family val="2"/>
      </rPr>
      <t>(Persona Moral)</t>
    </r>
  </si>
  <si>
    <t>9. AVAL(ES) U OBLIGADO(S) SOLIDARIO(S) PROPUESTO(S)</t>
  </si>
  <si>
    <t>10. EXPERIENCIA COMO DESARROLLADOR</t>
  </si>
  <si>
    <t>11. INFORMACIÓN DEL PROYECTO PROPUESTO Y VIVIENDA A DESARROLLAR</t>
  </si>
  <si>
    <t>12. INFORMACIÓN DE LA(S) GARANTÍA(S) REAL(ES)</t>
  </si>
  <si>
    <t>13. GARANTE HIPOTECARIO</t>
  </si>
  <si>
    <t>14. RELACIONES COMERCIALES</t>
  </si>
  <si>
    <t>15. DECLARACIÓN DEL PROPIETARIO REAL DE LOS RECURSOS</t>
  </si>
  <si>
    <t>PUERTO VALLARTA</t>
  </si>
  <si>
    <t>035</t>
  </si>
  <si>
    <t>RECIBÍ AVISO DE PRIVACIDAD INTEGRAL CLIENTES Y ESTOY DE ACUERDO CON EL MISMO. </t>
  </si>
  <si>
    <t>NOMBRE Y FIRMA:</t>
  </si>
  <si>
    <t>Género</t>
  </si>
  <si>
    <t>Masculino</t>
  </si>
  <si>
    <t>Femenino</t>
  </si>
  <si>
    <t>Género:</t>
  </si>
  <si>
    <t>Otro (especifique)</t>
  </si>
  <si>
    <t>¿Género del Presidente del Consejo de Administración o equivalente?</t>
  </si>
  <si>
    <t>¿Género del 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</si>
</sst>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quot;$&quot;* #,##0.00_-;\-&quot;$&quot;* #,##0.00_-;_-&quot;$&quot;* &quot;-&quot;??_-;_-@_-"/>
    <numFmt numFmtId="164" formatCode="_-&quot;$&quot;* #,##0_-;\-&quot;$&quot;* #,##0_-;_-&quot;$&quot;* &quot;-&quot;??_-;_-@_-"/>
    <numFmt numFmtId="165" formatCode="&quot;$&quot;\ \ #,##0.00"/>
    <numFmt numFmtId="166" formatCode="d/mm/yy;@"/>
    <numFmt numFmtId="167" formatCode="&quot;$&quot;\ \ \ #,##0;[Red]\-&quot;$&quot;#,##0"/>
    <numFmt numFmtId="168" formatCode="&quot;$&quot;\ \ #,##0;[Red]\-&quot;$&quot;#,##0"/>
    <numFmt numFmtId="169" formatCode="#\ &quot;meses&quot;"/>
    <numFmt numFmtId="170" formatCode="#\ &quot;años&quot;"/>
  </numFmts>
  <fonts count="65">
    <font>
      <sz val="11"/>
      <color theme="1"/>
      <name val="Calibri"/>
      <family val="2"/>
      <scheme val="minor"/>
    </font>
    <font>
      <sz val="10"/>
      <color theme="1"/>
      <name val="Arial"/>
      <family val="2"/>
    </font>
    <font>
      <sz val="10"/>
      <color theme="1"/>
      <name val="Arial"/>
      <family val="2"/>
    </font>
    <font>
      <b/>
      <sz val="10"/>
      <color theme="1"/>
      <name val="Arial"/>
      <family val="2"/>
    </font>
    <font>
      <sz val="8"/>
      <color theme="1"/>
      <name val="Arial"/>
      <family val="2"/>
    </font>
    <font>
      <b/>
      <sz val="10"/>
      <color theme="1"/>
      <name val="Calibri"/>
      <family val="2"/>
      <scheme val="minor"/>
    </font>
    <font>
      <sz val="11"/>
      <color theme="1"/>
      <name val="Calibri"/>
      <family val="2"/>
      <scheme val="minor"/>
    </font>
    <font>
      <sz val="9"/>
      <color theme="1"/>
      <name val="Arial"/>
      <family val="2"/>
    </font>
    <font>
      <sz val="11"/>
      <color theme="1"/>
      <name val="Arial"/>
      <family val="2"/>
    </font>
    <font>
      <b/>
      <sz val="8"/>
      <color theme="1"/>
      <name val="Arial"/>
      <family val="2"/>
    </font>
    <font>
      <u/>
      <sz val="11"/>
      <color theme="10"/>
      <name val="Calibri"/>
      <family val="2"/>
      <scheme val="minor"/>
    </font>
    <font>
      <b/>
      <sz val="10"/>
      <name val="Arial"/>
      <family val="2"/>
    </font>
    <font>
      <sz val="11"/>
      <name val="Calibri"/>
      <family val="2"/>
      <scheme val="minor"/>
    </font>
    <font>
      <sz val="8"/>
      <name val="Arial"/>
      <family val="2"/>
    </font>
    <font>
      <b/>
      <sz val="11"/>
      <color rgb="FF006600"/>
      <name val="Arial"/>
      <family val="2"/>
    </font>
    <font>
      <vertAlign val="superscript"/>
      <sz val="8"/>
      <color theme="1"/>
      <name val="Arial"/>
      <family val="2"/>
    </font>
    <font>
      <sz val="11"/>
      <color rgb="FF0000FF"/>
      <name val="Arial"/>
      <family val="2"/>
    </font>
    <font>
      <sz val="8"/>
      <color theme="1"/>
      <name val="Calibri"/>
      <family val="2"/>
    </font>
    <font>
      <b/>
      <sz val="9"/>
      <color theme="1"/>
      <name val="Arial"/>
      <family val="2"/>
    </font>
    <font>
      <sz val="8"/>
      <color rgb="FF000000"/>
      <name val="Arial"/>
      <family val="2"/>
    </font>
    <font>
      <b/>
      <sz val="8"/>
      <name val="Arial"/>
      <family val="2"/>
    </font>
    <font>
      <sz val="10"/>
      <color rgb="FFFF0000"/>
      <name val="Arial"/>
      <family val="2"/>
    </font>
    <font>
      <sz val="8"/>
      <color rgb="FFFF0000"/>
      <name val="Arial"/>
      <family val="2"/>
    </font>
    <font>
      <b/>
      <sz val="10"/>
      <color rgb="FFFF0000"/>
      <name val="Arial"/>
      <family val="2"/>
    </font>
    <font>
      <sz val="10"/>
      <name val="Arial"/>
      <family val="2"/>
    </font>
    <font>
      <sz val="9"/>
      <name val="Arial"/>
      <family val="2"/>
    </font>
    <font>
      <b/>
      <sz val="9"/>
      <name val="Arial"/>
      <family val="2"/>
    </font>
    <font>
      <b/>
      <sz val="10"/>
      <name val="Calibri"/>
      <family val="2"/>
      <scheme val="minor"/>
    </font>
    <font>
      <b/>
      <sz val="12"/>
      <name val="Arial"/>
      <family val="2"/>
    </font>
    <font>
      <b/>
      <sz val="11"/>
      <color theme="1"/>
      <name val="Arial"/>
      <family val="2"/>
    </font>
    <font>
      <sz val="11"/>
      <color rgb="FFFF0000"/>
      <name val="Calibri"/>
      <family val="2"/>
      <scheme val="minor"/>
    </font>
    <font>
      <sz val="10"/>
      <color rgb="FF000000"/>
      <name val="Arial"/>
      <family val="2"/>
    </font>
    <font>
      <b/>
      <sz val="10"/>
      <color rgb="FF006600"/>
      <name val="Arial"/>
      <family val="2"/>
    </font>
    <font>
      <sz val="8"/>
      <color indexed="8"/>
      <name val="Arial"/>
      <family val="2"/>
    </font>
    <font>
      <b/>
      <sz val="11"/>
      <color theme="1"/>
      <name val="Calibri"/>
      <family val="2"/>
      <scheme val="minor"/>
    </font>
    <font>
      <sz val="11"/>
      <name val="Arial"/>
      <family val="2"/>
    </font>
    <font>
      <sz val="9"/>
      <color theme="1"/>
      <name val="Calibri"/>
      <family val="2"/>
      <scheme val="minor"/>
    </font>
    <font>
      <b/>
      <sz val="11"/>
      <name val="Calibri"/>
      <family val="2"/>
      <scheme val="minor"/>
    </font>
    <font>
      <b/>
      <sz val="12"/>
      <color theme="1"/>
      <name val="Arial"/>
      <family val="2"/>
    </font>
    <font>
      <sz val="9"/>
      <color rgb="FF212529"/>
      <name val="Arial"/>
      <family val="2"/>
    </font>
    <font>
      <b/>
      <sz val="16"/>
      <color rgb="FF034F50"/>
      <name val="Arial"/>
      <family val="2"/>
    </font>
    <font>
      <b/>
      <sz val="11"/>
      <color rgb="FF08AE60"/>
      <name val="Arial"/>
      <family val="2"/>
    </font>
    <font>
      <sz val="8"/>
      <color indexed="81"/>
      <name val="Arial"/>
      <family val="2"/>
    </font>
    <font>
      <b/>
      <sz val="9"/>
      <color rgb="FF08AE60"/>
      <name val="Arial"/>
      <family val="2"/>
    </font>
    <font>
      <b/>
      <sz val="11"/>
      <name val="Arial"/>
      <family val="2"/>
    </font>
    <font>
      <sz val="11"/>
      <color rgb="FFFF0000"/>
      <name val="Arial"/>
      <family val="2"/>
    </font>
    <font>
      <vertAlign val="superscript"/>
      <sz val="8"/>
      <color indexed="8"/>
      <name val="Arial"/>
      <family val="2"/>
    </font>
    <font>
      <strike/>
      <sz val="10"/>
      <color rgb="FFFF0000"/>
      <name val="Arial"/>
      <family val="2"/>
    </font>
    <font>
      <strike/>
      <sz val="8"/>
      <color rgb="FFFF0000"/>
      <name val="Arial"/>
      <family val="2"/>
    </font>
    <font>
      <strike/>
      <sz val="10"/>
      <name val="Arial"/>
      <family val="2"/>
    </font>
    <font>
      <strike/>
      <sz val="11"/>
      <color rgb="FFFF0000"/>
      <name val="Calibri"/>
      <family val="2"/>
      <scheme val="minor"/>
    </font>
    <font>
      <b/>
      <strike/>
      <sz val="10"/>
      <color rgb="FFFF0000"/>
      <name val="Calibri"/>
      <family val="2"/>
      <scheme val="minor"/>
    </font>
    <font>
      <sz val="9"/>
      <color rgb="FF000000"/>
      <name val="Arial"/>
      <family val="2"/>
    </font>
    <font>
      <sz val="9"/>
      <color rgb="FF00B050"/>
      <name val="Arial"/>
      <family val="2"/>
    </font>
    <font>
      <u/>
      <sz val="10"/>
      <color rgb="FF0070C0"/>
      <name val="Arial"/>
      <family val="2"/>
    </font>
    <font>
      <sz val="9"/>
      <color rgb="FF0070C0"/>
      <name val="Arial"/>
      <family val="2"/>
    </font>
    <font>
      <sz val="9"/>
      <color indexed="8"/>
      <name val="Calibri"/>
      <family val="2"/>
      <scheme val="minor"/>
    </font>
    <font>
      <b/>
      <sz val="11"/>
      <color rgb="FF0070C0"/>
      <name val="Arial"/>
      <family val="2"/>
    </font>
    <font>
      <sz val="11"/>
      <color rgb="FF0070C0"/>
      <name val="Calibri"/>
      <family val="2"/>
      <scheme val="minor"/>
    </font>
    <font>
      <sz val="8"/>
      <color rgb="FF000000"/>
      <name val="Tahoma"/>
      <family val="2"/>
    </font>
    <font>
      <sz val="8"/>
      <color rgb="FF000000"/>
      <name val="Segoe UI"/>
      <family val="2"/>
    </font>
    <font>
      <sz val="10"/>
      <color theme="1"/>
      <name val="Calibri"/>
      <family val="2"/>
      <scheme val="minor"/>
    </font>
    <font>
      <sz val="12"/>
      <name val="Arial MT"/>
    </font>
    <font>
      <b/>
      <sz val="8"/>
      <color indexed="8"/>
      <name val="Arial"/>
      <family val="2"/>
    </font>
    <font>
      <b/>
      <sz val="14"/>
      <color rgb="FF034F50"/>
      <name val="Arial"/>
      <family val="2"/>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EEEEEE"/>
        <bgColor indexed="64"/>
      </patternFill>
    </fill>
    <fill>
      <patternFill patternType="solid">
        <fgColor theme="0" tint="-4.9989318521683403E-2"/>
        <bgColor indexed="64"/>
      </patternFill>
    </fill>
    <fill>
      <patternFill patternType="solid">
        <fgColor rgb="FFD9D9D9"/>
        <bgColor indexed="64"/>
      </patternFill>
    </fill>
    <fill>
      <patternFill patternType="solid">
        <fgColor indexed="65"/>
        <bgColor indexed="64"/>
      </patternFill>
    </fill>
    <fill>
      <patternFill patternType="solid">
        <fgColor theme="9" tint="0.39997558519241921"/>
        <bgColor indexed="64"/>
      </patternFill>
    </fill>
  </fills>
  <borders count="33">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bottom style="thin">
        <color indexed="64"/>
      </bottom>
      <diagonal/>
    </border>
    <border>
      <left/>
      <right/>
      <top style="thin">
        <color indexed="64"/>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dashed">
        <color theme="0" tint="-0.499984740745262"/>
      </right>
      <top/>
      <bottom style="thin">
        <color theme="0" tint="-0.499984740745262"/>
      </bottom>
      <diagonal/>
    </border>
    <border>
      <left style="dashed">
        <color theme="0" tint="-0.499984740745262"/>
      </left>
      <right/>
      <top/>
      <bottom style="thin">
        <color theme="0" tint="-0.499984740745262"/>
      </bottom>
      <diagonal/>
    </border>
    <border>
      <left/>
      <right/>
      <top style="thin">
        <color indexed="64"/>
      </top>
      <bottom style="thin">
        <color indexed="64"/>
      </bottom>
      <diagonal/>
    </border>
    <border>
      <left style="thin">
        <color theme="0" tint="-0.499984740745262"/>
      </left>
      <right/>
      <top/>
      <bottom style="dotted">
        <color theme="0" tint="-0.499984740745262"/>
      </bottom>
      <diagonal/>
    </border>
    <border>
      <left/>
      <right/>
      <top/>
      <bottom style="dotted">
        <color theme="0" tint="-0.499984740745262"/>
      </bottom>
      <diagonal/>
    </border>
    <border>
      <left/>
      <right style="thin">
        <color theme="0" tint="-0.499984740745262"/>
      </right>
      <top/>
      <bottom style="dotted">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thin">
        <color theme="0" tint="-0.499984740745262"/>
      </left>
      <right style="thin">
        <color theme="0" tint="-0.499984740745262"/>
      </right>
      <top/>
      <bottom/>
      <diagonal/>
    </border>
    <border>
      <left style="thin">
        <color indexed="64"/>
      </left>
      <right style="thin">
        <color indexed="64"/>
      </right>
      <top style="thin">
        <color indexed="64"/>
      </top>
      <bottom style="thin">
        <color indexed="64"/>
      </bottom>
      <diagonal/>
    </border>
    <border>
      <left style="thin">
        <color theme="0" tint="-0.499984740745262"/>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10">
    <xf numFmtId="0" fontId="0" fillId="0" borderId="0"/>
    <xf numFmtId="44" fontId="6" fillId="0" borderId="0" applyFont="0" applyFill="0" applyBorder="0" applyAlignment="0" applyProtection="0"/>
    <xf numFmtId="0" fontId="10" fillId="0" borderId="0" applyNumberFormat="0" applyFill="0" applyBorder="0" applyAlignment="0" applyProtection="0"/>
    <xf numFmtId="0" fontId="18" fillId="0" borderId="0">
      <alignment horizontal="left" wrapText="1"/>
    </xf>
    <xf numFmtId="0" fontId="56" fillId="0" borderId="11">
      <alignment horizontal="left" vertical="top" wrapText="1"/>
    </xf>
    <xf numFmtId="37" fontId="62" fillId="0" borderId="0"/>
    <xf numFmtId="0" fontId="24" fillId="0" borderId="0"/>
    <xf numFmtId="0" fontId="6" fillId="0" borderId="0"/>
    <xf numFmtId="37" fontId="62" fillId="0" borderId="0"/>
    <xf numFmtId="0" fontId="6" fillId="0" borderId="0"/>
  </cellStyleXfs>
  <cellXfs count="729">
    <xf numFmtId="0" fontId="0" fillId="0" borderId="0" xfId="0"/>
    <xf numFmtId="0" fontId="0" fillId="0" borderId="0" xfId="0" applyProtection="1">
      <protection hidden="1"/>
    </xf>
    <xf numFmtId="0" fontId="2" fillId="0" borderId="0" xfId="0" applyFont="1" applyFill="1" applyProtection="1">
      <protection hidden="1"/>
    </xf>
    <xf numFmtId="0" fontId="1" fillId="0" borderId="0" xfId="0" applyFont="1" applyFill="1" applyProtection="1">
      <protection hidden="1"/>
    </xf>
    <xf numFmtId="0" fontId="5" fillId="0" borderId="0" xfId="0" applyFont="1" applyFill="1" applyBorder="1" applyAlignment="1" applyProtection="1">
      <alignment vertical="center" wrapText="1"/>
      <protection hidden="1"/>
    </xf>
    <xf numFmtId="0" fontId="0" fillId="0" borderId="0" xfId="0" applyBorder="1" applyProtection="1">
      <protection hidden="1"/>
    </xf>
    <xf numFmtId="0" fontId="0" fillId="0" borderId="5" xfId="0" applyBorder="1" applyProtection="1">
      <protection hidden="1"/>
    </xf>
    <xf numFmtId="0" fontId="0" fillId="0" borderId="10" xfId="0" applyBorder="1" applyProtection="1">
      <protection hidden="1"/>
    </xf>
    <xf numFmtId="0" fontId="3" fillId="0" borderId="0" xfId="0" applyFont="1" applyFill="1" applyBorder="1" applyAlignment="1" applyProtection="1">
      <alignment vertical="center" wrapText="1"/>
      <protection hidden="1"/>
    </xf>
    <xf numFmtId="0" fontId="3" fillId="0" borderId="0" xfId="0" applyFont="1" applyFill="1" applyBorder="1" applyAlignment="1" applyProtection="1">
      <alignment horizontal="center" vertical="center" wrapText="1"/>
      <protection hidden="1"/>
    </xf>
    <xf numFmtId="0" fontId="9" fillId="0" borderId="0" xfId="0" applyFont="1" applyFill="1" applyBorder="1" applyAlignment="1" applyProtection="1">
      <alignment vertical="center" wrapText="1"/>
      <protection hidden="1"/>
    </xf>
    <xf numFmtId="0" fontId="13" fillId="0" borderId="0" xfId="0" applyFont="1" applyFill="1" applyBorder="1" applyAlignment="1" applyProtection="1">
      <alignment vertical="top"/>
      <protection hidden="1"/>
    </xf>
    <xf numFmtId="0" fontId="13" fillId="0" borderId="9" xfId="0" applyFont="1" applyFill="1" applyBorder="1" applyAlignment="1" applyProtection="1">
      <alignment vertical="top"/>
      <protection hidden="1"/>
    </xf>
    <xf numFmtId="0" fontId="13" fillId="0" borderId="5" xfId="0" applyFont="1" applyFill="1" applyBorder="1" applyAlignment="1" applyProtection="1">
      <alignment vertical="center"/>
      <protection hidden="1"/>
    </xf>
    <xf numFmtId="0" fontId="24" fillId="0" borderId="5" xfId="0" applyFont="1" applyFill="1" applyBorder="1" applyAlignment="1" applyProtection="1">
      <alignment vertical="center"/>
      <protection hidden="1"/>
    </xf>
    <xf numFmtId="0" fontId="27" fillId="0" borderId="5" xfId="0" applyFont="1" applyFill="1" applyBorder="1" applyAlignment="1" applyProtection="1">
      <alignment vertical="center" wrapText="1"/>
      <protection hidden="1"/>
    </xf>
    <xf numFmtId="0" fontId="0" fillId="0" borderId="5" xfId="0" applyBorder="1" applyAlignment="1" applyProtection="1">
      <alignment vertical="center"/>
      <protection hidden="1"/>
    </xf>
    <xf numFmtId="0" fontId="12" fillId="0" borderId="5" xfId="0" applyFont="1" applyBorder="1" applyAlignment="1" applyProtection="1">
      <alignment vertical="center"/>
      <protection hidden="1"/>
    </xf>
    <xf numFmtId="166" fontId="24" fillId="0" borderId="10" xfId="0" applyNumberFormat="1" applyFont="1" applyFill="1" applyBorder="1" applyAlignment="1" applyProtection="1">
      <alignment horizontal="center" vertical="center" wrapText="1"/>
      <protection hidden="1"/>
    </xf>
    <xf numFmtId="166" fontId="24" fillId="0" borderId="0" xfId="0" applyNumberFormat="1" applyFont="1" applyFill="1" applyBorder="1" applyAlignment="1" applyProtection="1">
      <alignment horizontal="center" vertical="center" wrapText="1"/>
      <protection hidden="1"/>
    </xf>
    <xf numFmtId="0" fontId="4" fillId="0" borderId="5" xfId="0" applyFont="1" applyFill="1" applyBorder="1" applyAlignment="1" applyProtection="1">
      <alignment vertical="top"/>
      <protection hidden="1"/>
    </xf>
    <xf numFmtId="0" fontId="30" fillId="0" borderId="0" xfId="0" applyFont="1" applyProtection="1">
      <protection hidden="1"/>
    </xf>
    <xf numFmtId="0" fontId="13" fillId="0" borderId="5" xfId="0" applyFont="1" applyFill="1" applyBorder="1" applyAlignment="1" applyProtection="1">
      <alignment vertical="top"/>
      <protection hidden="1"/>
    </xf>
    <xf numFmtId="0" fontId="12" fillId="0" borderId="5" xfId="0" applyFont="1" applyBorder="1" applyProtection="1">
      <protection hidden="1"/>
    </xf>
    <xf numFmtId="0" fontId="0" fillId="0" borderId="5" xfId="0" applyBorder="1" applyAlignment="1" applyProtection="1">
      <protection hidden="1"/>
    </xf>
    <xf numFmtId="0" fontId="0" fillId="0" borderId="10" xfId="0" applyBorder="1" applyAlignment="1" applyProtection="1">
      <protection hidden="1"/>
    </xf>
    <xf numFmtId="0" fontId="11" fillId="0" borderId="5" xfId="0" applyFont="1" applyFill="1" applyBorder="1" applyAlignment="1" applyProtection="1">
      <alignment horizontal="left" vertical="center"/>
      <protection hidden="1"/>
    </xf>
    <xf numFmtId="0" fontId="13" fillId="0" borderId="5" xfId="0" applyFont="1" applyFill="1" applyBorder="1" applyAlignment="1" applyProtection="1">
      <alignment horizontal="left" vertical="center"/>
      <protection hidden="1"/>
    </xf>
    <xf numFmtId="0" fontId="11" fillId="0" borderId="0" xfId="0" applyFont="1" applyFill="1" applyBorder="1" applyAlignment="1" applyProtection="1">
      <alignment horizontal="left" vertical="center"/>
      <protection hidden="1"/>
    </xf>
    <xf numFmtId="0" fontId="13" fillId="0" borderId="10" xfId="0" applyFont="1" applyFill="1" applyBorder="1" applyAlignment="1" applyProtection="1">
      <alignment vertical="top"/>
      <protection hidden="1"/>
    </xf>
    <xf numFmtId="0" fontId="11" fillId="0" borderId="10" xfId="0" applyFont="1" applyFill="1" applyBorder="1" applyAlignment="1" applyProtection="1">
      <alignment horizontal="left" vertical="center"/>
      <protection hidden="1"/>
    </xf>
    <xf numFmtId="0" fontId="24" fillId="0" borderId="5" xfId="0" applyFont="1" applyFill="1" applyBorder="1" applyAlignment="1" applyProtection="1">
      <alignment horizontal="center" vertical="center"/>
      <protection hidden="1"/>
    </xf>
    <xf numFmtId="0" fontId="24" fillId="0" borderId="10" xfId="0" applyFont="1" applyFill="1" applyBorder="1" applyAlignment="1" applyProtection="1">
      <alignment horizontal="center" vertical="center"/>
      <protection hidden="1"/>
    </xf>
    <xf numFmtId="0" fontId="12" fillId="0" borderId="0" xfId="0" applyFont="1" applyProtection="1">
      <protection hidden="1"/>
    </xf>
    <xf numFmtId="0" fontId="4" fillId="0" borderId="13" xfId="0" applyFont="1" applyBorder="1" applyAlignment="1" applyProtection="1">
      <protection hidden="1"/>
    </xf>
    <xf numFmtId="0" fontId="13" fillId="0" borderId="0" xfId="0" applyFont="1" applyFill="1" applyBorder="1" applyAlignment="1" applyProtection="1">
      <alignment horizontal="left"/>
      <protection hidden="1"/>
    </xf>
    <xf numFmtId="0" fontId="13" fillId="0" borderId="0" xfId="0" applyFont="1" applyFill="1" applyBorder="1" applyAlignment="1" applyProtection="1">
      <alignment horizontal="left" vertical="center"/>
      <protection hidden="1"/>
    </xf>
    <xf numFmtId="0" fontId="11" fillId="0" borderId="4" xfId="0" applyFont="1" applyFill="1" applyBorder="1" applyAlignment="1" applyProtection="1">
      <alignment horizontal="left" vertical="center"/>
      <protection hidden="1"/>
    </xf>
    <xf numFmtId="0" fontId="0" fillId="0" borderId="0" xfId="0" applyAlignment="1" applyProtection="1">
      <protection hidden="1"/>
    </xf>
    <xf numFmtId="0" fontId="13" fillId="0" borderId="9" xfId="0" applyFont="1" applyBorder="1" applyAlignment="1" applyProtection="1">
      <alignment vertical="top"/>
      <protection hidden="1"/>
    </xf>
    <xf numFmtId="0" fontId="24" fillId="0" borderId="5" xfId="0" applyFont="1" applyFill="1" applyBorder="1" applyAlignment="1" applyProtection="1">
      <alignment horizontal="center" vertical="top"/>
      <protection hidden="1"/>
    </xf>
    <xf numFmtId="0" fontId="24" fillId="0" borderId="10" xfId="0" applyFont="1" applyFill="1" applyBorder="1" applyAlignment="1" applyProtection="1">
      <alignment horizontal="center" vertical="top"/>
      <protection hidden="1"/>
    </xf>
    <xf numFmtId="0" fontId="13" fillId="0" borderId="13" xfId="0" applyFont="1" applyBorder="1" applyAlignment="1" applyProtection="1">
      <alignment vertical="top"/>
      <protection hidden="1"/>
    </xf>
    <xf numFmtId="0" fontId="12" fillId="0" borderId="0" xfId="0" applyFont="1" applyAlignment="1" applyProtection="1">
      <protection hidden="1"/>
    </xf>
    <xf numFmtId="0" fontId="13" fillId="0" borderId="4" xfId="0" applyFont="1" applyFill="1" applyBorder="1" applyAlignment="1" applyProtection="1">
      <alignment vertical="top"/>
      <protection hidden="1"/>
    </xf>
    <xf numFmtId="0" fontId="13" fillId="0" borderId="13" xfId="0" applyFont="1" applyFill="1" applyBorder="1" applyAlignment="1" applyProtection="1">
      <alignment vertical="top"/>
      <protection hidden="1"/>
    </xf>
    <xf numFmtId="0" fontId="23" fillId="0" borderId="0" xfId="0" applyFont="1" applyFill="1" applyBorder="1" applyAlignment="1" applyProtection="1">
      <alignment horizontal="center" vertical="center"/>
      <protection hidden="1"/>
    </xf>
    <xf numFmtId="0" fontId="21" fillId="0" borderId="0" xfId="0" applyFont="1" applyProtection="1">
      <protection hidden="1"/>
    </xf>
    <xf numFmtId="0" fontId="1" fillId="0" borderId="0" xfId="0" applyFont="1" applyProtection="1">
      <protection hidden="1"/>
    </xf>
    <xf numFmtId="0" fontId="25" fillId="0" borderId="0" xfId="0" applyFont="1" applyFill="1" applyBorder="1" applyAlignment="1" applyProtection="1">
      <alignment vertical="center" wrapText="1"/>
      <protection hidden="1"/>
    </xf>
    <xf numFmtId="49" fontId="25" fillId="0" borderId="0" xfId="0" applyNumberFormat="1" applyFont="1" applyFill="1" applyBorder="1" applyAlignment="1" applyProtection="1">
      <alignment horizontal="center" vertical="center" wrapText="1"/>
      <protection hidden="1"/>
    </xf>
    <xf numFmtId="0" fontId="7" fillId="0" borderId="0" xfId="0" applyFont="1" applyProtection="1">
      <protection hidden="1"/>
    </xf>
    <xf numFmtId="0" fontId="4" fillId="0" borderId="9" xfId="0" applyFont="1" applyFill="1" applyBorder="1" applyAlignment="1" applyProtection="1">
      <alignment vertical="top"/>
      <protection hidden="1"/>
    </xf>
    <xf numFmtId="0" fontId="8" fillId="0" borderId="0" xfId="0" applyFont="1" applyProtection="1">
      <protection hidden="1"/>
    </xf>
    <xf numFmtId="0" fontId="8" fillId="0" borderId="2" xfId="0" applyFont="1" applyBorder="1" applyProtection="1">
      <protection hidden="1"/>
    </xf>
    <xf numFmtId="0" fontId="8" fillId="0" borderId="0" xfId="0" applyFont="1" applyAlignment="1" applyProtection="1">
      <protection hidden="1"/>
    </xf>
    <xf numFmtId="0" fontId="14" fillId="0" borderId="0" xfId="0" applyFont="1" applyFill="1" applyAlignment="1" applyProtection="1">
      <alignment horizontal="left" vertical="center"/>
      <protection hidden="1"/>
    </xf>
    <xf numFmtId="0" fontId="4" fillId="0" borderId="0" xfId="0" applyFont="1" applyFill="1" applyBorder="1" applyAlignment="1" applyProtection="1">
      <alignment vertical="center"/>
      <protection hidden="1"/>
    </xf>
    <xf numFmtId="0" fontId="4" fillId="0" borderId="9" xfId="0" applyFont="1" applyBorder="1" applyAlignment="1" applyProtection="1">
      <alignment vertical="top"/>
      <protection hidden="1"/>
    </xf>
    <xf numFmtId="0" fontId="4" fillId="0" borderId="5" xfId="0" applyFont="1" applyBorder="1" applyAlignment="1" applyProtection="1">
      <alignment vertical="top"/>
      <protection hidden="1"/>
    </xf>
    <xf numFmtId="3" fontId="0" fillId="0" borderId="5" xfId="0" applyNumberFormat="1" applyBorder="1" applyAlignment="1" applyProtection="1">
      <protection hidden="1"/>
    </xf>
    <xf numFmtId="3" fontId="0" fillId="0" borderId="10" xfId="0" applyNumberFormat="1" applyBorder="1" applyAlignment="1" applyProtection="1">
      <protection hidden="1"/>
    </xf>
    <xf numFmtId="3" fontId="0" fillId="0" borderId="5" xfId="0" applyNumberFormat="1" applyBorder="1" applyAlignment="1" applyProtection="1">
      <alignment horizontal="center"/>
      <protection hidden="1"/>
    </xf>
    <xf numFmtId="3" fontId="0" fillId="0" borderId="10" xfId="0" applyNumberFormat="1" applyBorder="1" applyAlignment="1" applyProtection="1">
      <alignment horizontal="center"/>
      <protection hidden="1"/>
    </xf>
    <xf numFmtId="3" fontId="0" fillId="0" borderId="0" xfId="0" applyNumberFormat="1" applyBorder="1" applyAlignment="1" applyProtection="1">
      <alignment horizontal="center"/>
      <protection hidden="1"/>
    </xf>
    <xf numFmtId="3" fontId="0" fillId="0" borderId="4" xfId="0" applyNumberFormat="1" applyBorder="1" applyAlignment="1" applyProtection="1">
      <alignment horizontal="center"/>
      <protection hidden="1"/>
    </xf>
    <xf numFmtId="0" fontId="3" fillId="0" borderId="6" xfId="0" applyFont="1" applyFill="1" applyBorder="1" applyAlignment="1" applyProtection="1">
      <protection hidden="1"/>
    </xf>
    <xf numFmtId="0" fontId="3" fillId="0" borderId="7" xfId="0" applyFont="1" applyFill="1" applyBorder="1" applyAlignment="1" applyProtection="1">
      <protection hidden="1"/>
    </xf>
    <xf numFmtId="0" fontId="3" fillId="0" borderId="8" xfId="0" applyFont="1" applyFill="1" applyBorder="1" applyAlignment="1" applyProtection="1">
      <protection hidden="1"/>
    </xf>
    <xf numFmtId="0" fontId="4" fillId="0" borderId="10" xfId="0" applyFont="1" applyFill="1" applyBorder="1" applyAlignment="1" applyProtection="1">
      <alignment vertical="top"/>
      <protection hidden="1"/>
    </xf>
    <xf numFmtId="0" fontId="0" fillId="0" borderId="6" xfId="0" applyBorder="1" applyProtection="1">
      <protection hidden="1"/>
    </xf>
    <xf numFmtId="0" fontId="20" fillId="0" borderId="1" xfId="0" quotePrefix="1" applyFont="1" applyFill="1" applyBorder="1" applyAlignment="1" applyProtection="1">
      <alignment horizontal="left" vertical="center"/>
      <protection hidden="1"/>
    </xf>
    <xf numFmtId="0" fontId="0" fillId="0" borderId="4" xfId="0" applyBorder="1" applyProtection="1">
      <protection hidden="1"/>
    </xf>
    <xf numFmtId="0" fontId="22" fillId="0" borderId="0" xfId="0" applyFont="1" applyFill="1" applyBorder="1" applyAlignment="1" applyProtection="1">
      <alignment vertical="center" wrapText="1"/>
      <protection hidden="1"/>
    </xf>
    <xf numFmtId="0" fontId="22" fillId="0" borderId="4" xfId="0" applyFont="1" applyFill="1" applyBorder="1" applyAlignment="1" applyProtection="1">
      <alignment vertical="center" wrapText="1"/>
      <protection hidden="1"/>
    </xf>
    <xf numFmtId="0" fontId="19" fillId="0" borderId="0" xfId="0" applyFont="1" applyAlignment="1" applyProtection="1">
      <alignment horizontal="justify" vertical="justify"/>
      <protection hidden="1"/>
    </xf>
    <xf numFmtId="0" fontId="26" fillId="0" borderId="0" xfId="0" applyFont="1" applyProtection="1">
      <protection hidden="1"/>
    </xf>
    <xf numFmtId="0" fontId="25" fillId="0" borderId="0" xfId="0" applyFont="1" applyProtection="1">
      <protection hidden="1"/>
    </xf>
    <xf numFmtId="0" fontId="0" fillId="0" borderId="0" xfId="0" applyFill="1" applyBorder="1" applyProtection="1">
      <protection hidden="1"/>
    </xf>
    <xf numFmtId="0" fontId="3" fillId="0" borderId="0" xfId="0" applyFont="1" applyFill="1" applyBorder="1" applyAlignment="1" applyProtection="1">
      <alignment horizontal="center" vertical="center"/>
      <protection hidden="1"/>
    </xf>
    <xf numFmtId="0" fontId="24" fillId="0" borderId="0" xfId="0" applyFont="1" applyFill="1" applyBorder="1" applyAlignment="1" applyProtection="1">
      <alignment horizontal="left" vertical="center"/>
      <protection hidden="1"/>
    </xf>
    <xf numFmtId="0" fontId="20" fillId="0" borderId="9" xfId="0" applyFont="1" applyFill="1" applyBorder="1" applyAlignment="1" applyProtection="1">
      <alignment vertical="top"/>
      <protection hidden="1"/>
    </xf>
    <xf numFmtId="0" fontId="24" fillId="0" borderId="13" xfId="0" applyFont="1" applyFill="1" applyBorder="1" applyAlignment="1" applyProtection="1">
      <alignment horizontal="justify" vertical="center"/>
      <protection hidden="1"/>
    </xf>
    <xf numFmtId="0" fontId="24" fillId="0" borderId="0" xfId="0" applyFont="1" applyFill="1" applyBorder="1" applyAlignment="1" applyProtection="1">
      <alignment horizontal="justify" vertical="center"/>
      <protection hidden="1"/>
    </xf>
    <xf numFmtId="0" fontId="22" fillId="0" borderId="0" xfId="1" applyNumberFormat="1" applyFont="1" applyFill="1" applyBorder="1" applyAlignment="1" applyProtection="1">
      <alignment horizontal="left" vertical="center"/>
      <protection hidden="1"/>
    </xf>
    <xf numFmtId="0" fontId="8" fillId="0" borderId="0" xfId="0" applyFont="1" applyFill="1" applyBorder="1" applyProtection="1">
      <protection hidden="1"/>
    </xf>
    <xf numFmtId="0" fontId="14" fillId="0" borderId="5" xfId="0" applyFont="1" applyFill="1" applyBorder="1" applyAlignment="1" applyProtection="1">
      <alignment horizontal="left"/>
      <protection hidden="1"/>
    </xf>
    <xf numFmtId="0" fontId="14" fillId="0" borderId="10" xfId="0" applyFont="1" applyFill="1" applyBorder="1" applyAlignment="1" applyProtection="1">
      <alignment horizontal="left"/>
      <protection hidden="1"/>
    </xf>
    <xf numFmtId="0" fontId="14" fillId="0" borderId="4" xfId="0" applyFont="1" applyFill="1" applyBorder="1" applyAlignment="1" applyProtection="1">
      <alignment horizontal="left"/>
      <protection hidden="1"/>
    </xf>
    <xf numFmtId="0" fontId="13" fillId="0" borderId="13" xfId="0" applyFont="1" applyFill="1" applyBorder="1" applyAlignment="1" applyProtection="1">
      <alignment horizontal="left"/>
      <protection hidden="1"/>
    </xf>
    <xf numFmtId="0" fontId="1"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Protection="1">
      <protection hidden="1"/>
    </xf>
    <xf numFmtId="0" fontId="1" fillId="0" borderId="4" xfId="0" applyFont="1" applyFill="1" applyBorder="1" applyAlignment="1" applyProtection="1">
      <alignment vertical="center"/>
      <protection hidden="1"/>
    </xf>
    <xf numFmtId="0" fontId="13" fillId="0" borderId="6" xfId="0" applyFont="1" applyFill="1" applyBorder="1" applyAlignment="1" applyProtection="1">
      <alignment horizontal="left" vertical="center"/>
      <protection hidden="1"/>
    </xf>
    <xf numFmtId="0" fontId="0" fillId="0" borderId="7" xfId="0" applyBorder="1" applyAlignment="1" applyProtection="1">
      <protection hidden="1"/>
    </xf>
    <xf numFmtId="0" fontId="14" fillId="0" borderId="8" xfId="0" applyFont="1" applyFill="1" applyBorder="1" applyAlignment="1" applyProtection="1">
      <alignment horizontal="left"/>
      <protection hidden="1"/>
    </xf>
    <xf numFmtId="0" fontId="0" fillId="0" borderId="0" xfId="0" applyFont="1" applyProtection="1">
      <protection hidden="1"/>
    </xf>
    <xf numFmtId="0" fontId="24" fillId="0" borderId="5" xfId="0" applyFont="1" applyFill="1" applyBorder="1" applyAlignment="1" applyProtection="1">
      <alignment horizontal="left" vertical="center"/>
      <protection hidden="1"/>
    </xf>
    <xf numFmtId="0" fontId="0" fillId="0" borderId="5" xfId="0" applyFont="1" applyBorder="1" applyProtection="1">
      <protection hidden="1"/>
    </xf>
    <xf numFmtId="0" fontId="0" fillId="0" borderId="0" xfId="0" applyBorder="1" applyAlignment="1" applyProtection="1">
      <protection hidden="1"/>
    </xf>
    <xf numFmtId="0" fontId="32" fillId="0" borderId="0" xfId="0" applyFont="1" applyFill="1" applyBorder="1" applyAlignment="1" applyProtection="1">
      <alignment vertical="center"/>
      <protection hidden="1"/>
    </xf>
    <xf numFmtId="0" fontId="4" fillId="0" borderId="0" xfId="0" applyFont="1" applyFill="1" applyBorder="1" applyAlignment="1" applyProtection="1">
      <alignment vertical="center" wrapText="1"/>
      <protection hidden="1"/>
    </xf>
    <xf numFmtId="164" fontId="7" fillId="0" borderId="0" xfId="1" applyNumberFormat="1" applyFont="1" applyFill="1" applyBorder="1" applyAlignment="1" applyProtection="1">
      <alignment vertical="center" wrapText="1"/>
      <protection hidden="1"/>
    </xf>
    <xf numFmtId="0" fontId="4" fillId="0" borderId="0" xfId="1" applyNumberFormat="1" applyFont="1" applyFill="1" applyBorder="1" applyAlignment="1" applyProtection="1">
      <alignment vertical="center" wrapText="1"/>
      <protection hidden="1"/>
    </xf>
    <xf numFmtId="0" fontId="14" fillId="0" borderId="7" xfId="0" applyFont="1" applyFill="1" applyBorder="1" applyAlignment="1" applyProtection="1">
      <protection hidden="1"/>
    </xf>
    <xf numFmtId="0" fontId="14" fillId="0" borderId="0" xfId="0" applyFont="1" applyFill="1" applyBorder="1" applyAlignment="1" applyProtection="1">
      <protection hidden="1"/>
    </xf>
    <xf numFmtId="0" fontId="4" fillId="0" borderId="0" xfId="0" applyFont="1" applyBorder="1" applyAlignment="1" applyProtection="1">
      <alignment horizontal="left"/>
      <protection hidden="1"/>
    </xf>
    <xf numFmtId="0" fontId="13" fillId="0" borderId="10" xfId="0" applyFont="1" applyFill="1" applyBorder="1" applyAlignment="1" applyProtection="1">
      <alignment vertical="center"/>
      <protection hidden="1"/>
    </xf>
    <xf numFmtId="166" fontId="24" fillId="0" borderId="5" xfId="0" applyNumberFormat="1" applyFont="1" applyFill="1" applyBorder="1" applyAlignment="1" applyProtection="1">
      <alignment horizontal="center" vertical="center" wrapText="1"/>
      <protection hidden="1"/>
    </xf>
    <xf numFmtId="0" fontId="14" fillId="0" borderId="7" xfId="0" applyFont="1" applyFill="1" applyBorder="1" applyAlignment="1" applyProtection="1">
      <alignment horizontal="left"/>
      <protection hidden="1"/>
    </xf>
    <xf numFmtId="0" fontId="24" fillId="0" borderId="0"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0" fontId="31" fillId="0" borderId="0" xfId="0" applyFont="1" applyBorder="1" applyAlignment="1" applyProtection="1">
      <alignment horizontal="left" vertical="center" wrapText="1"/>
      <protection hidden="1"/>
    </xf>
    <xf numFmtId="0" fontId="1" fillId="0" borderId="0" xfId="0" applyFont="1" applyBorder="1" applyAlignment="1" applyProtection="1">
      <alignment horizontal="left" vertical="center" wrapText="1"/>
      <protection hidden="1"/>
    </xf>
    <xf numFmtId="0" fontId="0" fillId="0" borderId="0" xfId="0" applyAlignment="1" applyProtection="1">
      <alignment vertical="center"/>
      <protection hidden="1"/>
    </xf>
    <xf numFmtId="0" fontId="0" fillId="0" borderId="0" xfId="0" applyFill="1" applyProtection="1">
      <protection hidden="1"/>
    </xf>
    <xf numFmtId="0" fontId="13" fillId="0" borderId="0" xfId="0" applyFont="1" applyFill="1" applyBorder="1" applyAlignment="1" applyProtection="1">
      <alignment vertical="center"/>
      <protection hidden="1"/>
    </xf>
    <xf numFmtId="0" fontId="13" fillId="0" borderId="9" xfId="0" applyFont="1" applyFill="1" applyBorder="1" applyAlignment="1" applyProtection="1">
      <alignment vertical="center"/>
      <protection hidden="1"/>
    </xf>
    <xf numFmtId="0" fontId="0" fillId="0" borderId="13" xfId="0" applyBorder="1" applyProtection="1">
      <protection hidden="1"/>
    </xf>
    <xf numFmtId="0" fontId="13" fillId="0" borderId="7" xfId="0" applyFont="1" applyFill="1" applyBorder="1" applyAlignment="1" applyProtection="1">
      <alignment vertical="center"/>
      <protection hidden="1"/>
    </xf>
    <xf numFmtId="0" fontId="13" fillId="0" borderId="8" xfId="0" applyFont="1" applyFill="1" applyBorder="1" applyAlignment="1" applyProtection="1">
      <alignment vertical="center"/>
      <protection hidden="1"/>
    </xf>
    <xf numFmtId="0" fontId="13" fillId="0" borderId="13" xfId="0" applyFont="1" applyFill="1" applyBorder="1" applyAlignment="1" applyProtection="1">
      <alignment vertical="center"/>
      <protection hidden="1"/>
    </xf>
    <xf numFmtId="0" fontId="13" fillId="0" borderId="6" xfId="0" applyFont="1" applyFill="1" applyBorder="1" applyAlignment="1" applyProtection="1">
      <alignment vertical="center"/>
      <protection hidden="1"/>
    </xf>
    <xf numFmtId="0" fontId="34" fillId="0" borderId="0" xfId="0" applyFont="1" applyAlignment="1" applyProtection="1">
      <alignment horizontal="left"/>
      <protection hidden="1"/>
    </xf>
    <xf numFmtId="0" fontId="34" fillId="0" borderId="0" xfId="0" applyFont="1" applyProtection="1">
      <protection hidden="1"/>
    </xf>
    <xf numFmtId="0" fontId="0" fillId="0" borderId="0" xfId="0" applyAlignment="1" applyProtection="1">
      <alignment horizontal="center"/>
      <protection hidden="1"/>
    </xf>
    <xf numFmtId="49" fontId="0" fillId="0" borderId="0" xfId="0" applyNumberFormat="1" applyAlignment="1" applyProtection="1">
      <alignment horizontal="center"/>
      <protection hidden="1"/>
    </xf>
    <xf numFmtId="49" fontId="0" fillId="0" borderId="0" xfId="0" applyNumberFormat="1" applyProtection="1">
      <protection hidden="1"/>
    </xf>
    <xf numFmtId="0" fontId="4" fillId="0" borderId="0" xfId="0" applyFont="1" applyBorder="1" applyAlignment="1" applyProtection="1">
      <alignment vertical="center"/>
      <protection hidden="1"/>
    </xf>
    <xf numFmtId="0" fontId="35" fillId="2" borderId="0" xfId="0" applyFont="1" applyFill="1" applyAlignment="1" applyProtection="1">
      <alignment vertical="center"/>
      <protection hidden="1"/>
    </xf>
    <xf numFmtId="0" fontId="35" fillId="2" borderId="0" xfId="0" applyFont="1" applyFill="1" applyAlignment="1" applyProtection="1">
      <alignment vertical="center" wrapText="1"/>
      <protection hidden="1"/>
    </xf>
    <xf numFmtId="0" fontId="0" fillId="2" borderId="0" xfId="0" applyFill="1" applyProtection="1">
      <protection hidden="1"/>
    </xf>
    <xf numFmtId="0" fontId="30" fillId="2" borderId="0" xfId="0" applyFont="1" applyFill="1" applyProtection="1">
      <protection hidden="1"/>
    </xf>
    <xf numFmtId="0" fontId="8" fillId="2" borderId="0" xfId="0" applyFont="1" applyFill="1" applyBorder="1" applyProtection="1">
      <protection hidden="1"/>
    </xf>
    <xf numFmtId="0" fontId="0" fillId="2" borderId="0" xfId="0" applyFill="1" applyAlignment="1" applyProtection="1">
      <protection hidden="1"/>
    </xf>
    <xf numFmtId="0" fontId="1" fillId="2" borderId="0" xfId="0" applyFont="1" applyFill="1" applyBorder="1" applyAlignment="1" applyProtection="1">
      <alignment vertical="top" wrapText="1"/>
      <protection hidden="1"/>
    </xf>
    <xf numFmtId="0" fontId="0" fillId="2" borderId="0" xfId="0" applyFill="1" applyBorder="1" applyProtection="1">
      <protection hidden="1"/>
    </xf>
    <xf numFmtId="0" fontId="0" fillId="2" borderId="0" xfId="0" applyFont="1" applyFill="1" applyProtection="1">
      <protection hidden="1"/>
    </xf>
    <xf numFmtId="0" fontId="1" fillId="2" borderId="0" xfId="0" applyFont="1" applyFill="1" applyAlignment="1" applyProtection="1">
      <alignment vertical="center"/>
      <protection hidden="1"/>
    </xf>
    <xf numFmtId="0" fontId="8" fillId="2" borderId="0" xfId="0" applyFont="1" applyFill="1" applyProtection="1">
      <protection hidden="1"/>
    </xf>
    <xf numFmtId="0" fontId="8" fillId="2" borderId="0" xfId="0" applyFont="1" applyFill="1" applyAlignment="1" applyProtection="1">
      <protection hidden="1"/>
    </xf>
    <xf numFmtId="0" fontId="0" fillId="2" borderId="0" xfId="0" applyFill="1" applyAlignment="1" applyProtection="1">
      <alignment vertical="center"/>
      <protection hidden="1"/>
    </xf>
    <xf numFmtId="0" fontId="21" fillId="2" borderId="0" xfId="0" applyFont="1" applyFill="1" applyProtection="1">
      <protection hidden="1"/>
    </xf>
    <xf numFmtId="0" fontId="1" fillId="0" borderId="0" xfId="0" applyFont="1" applyAlignment="1" applyProtection="1">
      <alignment wrapText="1"/>
      <protection hidden="1"/>
    </xf>
    <xf numFmtId="0" fontId="16" fillId="2" borderId="0" xfId="0" applyFont="1" applyFill="1" applyProtection="1">
      <protection hidden="1"/>
    </xf>
    <xf numFmtId="0" fontId="1" fillId="2" borderId="0" xfId="0" applyFont="1" applyFill="1" applyProtection="1">
      <protection hidden="1"/>
    </xf>
    <xf numFmtId="0" fontId="37" fillId="0" borderId="0" xfId="0" applyFont="1" applyProtection="1">
      <protection hidden="1"/>
    </xf>
    <xf numFmtId="0" fontId="0" fillId="0" borderId="5" xfId="0" applyFill="1" applyBorder="1" applyProtection="1">
      <protection hidden="1"/>
    </xf>
    <xf numFmtId="0" fontId="22" fillId="0" borderId="7" xfId="0" applyFont="1" applyFill="1" applyBorder="1" applyAlignment="1" applyProtection="1">
      <alignment horizontal="center" vertical="center"/>
      <protection hidden="1"/>
    </xf>
    <xf numFmtId="0" fontId="22" fillId="0" borderId="8" xfId="0" applyFont="1" applyFill="1" applyBorder="1" applyAlignment="1" applyProtection="1">
      <alignment horizontal="center" vertical="center"/>
      <protection hidden="1"/>
    </xf>
    <xf numFmtId="0" fontId="41" fillId="0" borderId="0" xfId="0" applyFont="1" applyFill="1" applyBorder="1" applyAlignment="1" applyProtection="1">
      <protection hidden="1"/>
    </xf>
    <xf numFmtId="0" fontId="13" fillId="0" borderId="26" xfId="0" applyFont="1" applyFill="1" applyBorder="1" applyAlignment="1" applyProtection="1">
      <alignment vertical="top"/>
      <protection hidden="1"/>
    </xf>
    <xf numFmtId="0" fontId="41" fillId="0" borderId="7" xfId="0" applyFont="1" applyFill="1" applyBorder="1" applyAlignment="1" applyProtection="1">
      <protection hidden="1"/>
    </xf>
    <xf numFmtId="0" fontId="1" fillId="2" borderId="0" xfId="0" applyFont="1" applyFill="1" applyBorder="1" applyAlignment="1" applyProtection="1">
      <alignment horizontal="left" vertical="center"/>
      <protection hidden="1"/>
    </xf>
    <xf numFmtId="0" fontId="7" fillId="2" borderId="0" xfId="0" applyFont="1" applyFill="1" applyAlignment="1" applyProtection="1">
      <alignment vertical="center"/>
      <protection hidden="1"/>
    </xf>
    <xf numFmtId="0" fontId="34" fillId="0" borderId="5" xfId="0" applyFont="1" applyFill="1" applyBorder="1" applyProtection="1">
      <protection hidden="1"/>
    </xf>
    <xf numFmtId="0" fontId="20" fillId="0" borderId="5" xfId="0" applyFont="1" applyFill="1" applyBorder="1" applyAlignment="1" applyProtection="1">
      <alignment vertical="top"/>
      <protection hidden="1"/>
    </xf>
    <xf numFmtId="0" fontId="8" fillId="0" borderId="1" xfId="0" applyFont="1" applyBorder="1" applyAlignment="1" applyProtection="1">
      <alignment vertical="center"/>
      <protection hidden="1"/>
    </xf>
    <xf numFmtId="0" fontId="14" fillId="0" borderId="0" xfId="0" applyFont="1" applyFill="1" applyBorder="1" applyAlignment="1" applyProtection="1">
      <alignment horizontal="left"/>
      <protection hidden="1"/>
    </xf>
    <xf numFmtId="0" fontId="13" fillId="0" borderId="5" xfId="0" applyFont="1" applyFill="1" applyBorder="1" applyAlignment="1" applyProtection="1">
      <alignment horizontal="left" vertical="top"/>
      <protection hidden="1"/>
    </xf>
    <xf numFmtId="0" fontId="35" fillId="2" borderId="0" xfId="0" applyNumberFormat="1" applyFont="1" applyFill="1" applyAlignment="1" applyProtection="1">
      <alignment wrapText="1"/>
      <protection hidden="1"/>
    </xf>
    <xf numFmtId="0" fontId="35" fillId="2" borderId="0" xfId="0" applyFont="1" applyFill="1" applyAlignment="1" applyProtection="1">
      <protection hidden="1"/>
    </xf>
    <xf numFmtId="0" fontId="23" fillId="0" borderId="0" xfId="0" applyFont="1" applyFill="1" applyBorder="1" applyAlignment="1" applyProtection="1">
      <alignment horizontal="center" wrapText="1"/>
      <protection hidden="1"/>
    </xf>
    <xf numFmtId="0" fontId="30" fillId="2" borderId="0" xfId="0" applyFont="1" applyFill="1" applyAlignment="1" applyProtection="1">
      <protection hidden="1"/>
    </xf>
    <xf numFmtId="0" fontId="30" fillId="0" borderId="0" xfId="0" applyFont="1" applyAlignment="1" applyProtection="1">
      <protection hidden="1"/>
    </xf>
    <xf numFmtId="0" fontId="8" fillId="2" borderId="0" xfId="0" applyFont="1" applyFill="1" applyBorder="1" applyAlignment="1" applyProtection="1">
      <alignment vertical="center"/>
      <protection hidden="1"/>
    </xf>
    <xf numFmtId="0" fontId="8" fillId="0" borderId="0" xfId="0" applyFont="1" applyFill="1" applyBorder="1" applyAlignment="1" applyProtection="1">
      <alignment vertical="center"/>
      <protection hidden="1"/>
    </xf>
    <xf numFmtId="0" fontId="12" fillId="0" borderId="0" xfId="0" applyFont="1" applyAlignment="1" applyProtection="1">
      <alignment vertical="center"/>
      <protection hidden="1"/>
    </xf>
    <xf numFmtId="0" fontId="30" fillId="0" borderId="0" xfId="0" applyFont="1" applyAlignment="1" applyProtection="1">
      <alignment vertical="center"/>
      <protection hidden="1"/>
    </xf>
    <xf numFmtId="0" fontId="14" fillId="0" borderId="0" xfId="0" applyFont="1" applyFill="1" applyBorder="1" applyAlignment="1" applyProtection="1">
      <alignment horizontal="left" vertical="center"/>
      <protection hidden="1"/>
    </xf>
    <xf numFmtId="0" fontId="14" fillId="0" borderId="4" xfId="0" applyFont="1" applyFill="1" applyBorder="1" applyAlignment="1" applyProtection="1">
      <alignment horizontal="left" vertical="center"/>
      <protection hidden="1"/>
    </xf>
    <xf numFmtId="0" fontId="0" fillId="0" borderId="6" xfId="0" applyBorder="1" applyAlignment="1" applyProtection="1">
      <alignment vertical="center"/>
      <protection hidden="1"/>
    </xf>
    <xf numFmtId="0" fontId="0" fillId="0" borderId="0" xfId="0" applyFont="1" applyAlignment="1" applyProtection="1">
      <alignment vertical="center"/>
      <protection hidden="1"/>
    </xf>
    <xf numFmtId="0" fontId="0" fillId="2" borderId="0" xfId="0" applyFont="1" applyFill="1" applyAlignment="1" applyProtection="1">
      <alignment vertical="center"/>
      <protection hidden="1"/>
    </xf>
    <xf numFmtId="0" fontId="8" fillId="0" borderId="0" xfId="0" applyFont="1" applyAlignment="1" applyProtection="1">
      <alignment vertical="center"/>
      <protection hidden="1"/>
    </xf>
    <xf numFmtId="0" fontId="8" fillId="2" borderId="0" xfId="0" applyFont="1" applyFill="1" applyAlignment="1" applyProtection="1">
      <alignment vertical="center"/>
      <protection hidden="1"/>
    </xf>
    <xf numFmtId="0" fontId="0" fillId="0" borderId="7" xfId="0" applyBorder="1" applyAlignment="1" applyProtection="1">
      <alignment vertical="center"/>
      <protection hidden="1"/>
    </xf>
    <xf numFmtId="0" fontId="0" fillId="0" borderId="8" xfId="0" applyBorder="1" applyAlignment="1" applyProtection="1">
      <alignment vertical="center"/>
      <protection hidden="1"/>
    </xf>
    <xf numFmtId="0" fontId="13" fillId="0" borderId="9" xfId="0" applyFont="1" applyFill="1" applyBorder="1" applyAlignment="1" applyProtection="1">
      <alignment horizontal="left" vertical="top"/>
      <protection hidden="1"/>
    </xf>
    <xf numFmtId="0" fontId="0" fillId="0" borderId="5" xfId="0" applyFont="1" applyFill="1" applyBorder="1" applyProtection="1">
      <protection hidden="1"/>
    </xf>
    <xf numFmtId="0" fontId="0" fillId="0" borderId="0" xfId="0" applyFont="1" applyFill="1" applyProtection="1">
      <protection hidden="1"/>
    </xf>
    <xf numFmtId="0" fontId="13" fillId="0" borderId="0" xfId="0" applyFont="1" applyFill="1" applyBorder="1" applyAlignment="1" applyProtection="1">
      <alignment horizontal="right"/>
      <protection hidden="1"/>
    </xf>
    <xf numFmtId="0" fontId="4" fillId="0" borderId="0" xfId="0" applyFont="1" applyAlignment="1" applyProtection="1">
      <alignment vertical="center"/>
      <protection hidden="1"/>
    </xf>
    <xf numFmtId="0" fontId="30" fillId="0" borderId="0" xfId="0" applyFont="1" applyFill="1" applyBorder="1" applyProtection="1">
      <protection hidden="1"/>
    </xf>
    <xf numFmtId="0" fontId="30" fillId="0" borderId="0" xfId="0" applyFont="1" applyFill="1" applyBorder="1" applyAlignment="1" applyProtection="1">
      <alignment vertical="center"/>
      <protection hidden="1"/>
    </xf>
    <xf numFmtId="0" fontId="30" fillId="0" borderId="0" xfId="0" applyFont="1" applyFill="1" applyAlignment="1" applyProtection="1">
      <protection hidden="1"/>
    </xf>
    <xf numFmtId="0" fontId="22" fillId="0" borderId="0" xfId="0" applyFont="1" applyAlignment="1" applyProtection="1">
      <alignment vertical="center"/>
      <protection hidden="1"/>
    </xf>
    <xf numFmtId="0" fontId="21" fillId="0" borderId="0" xfId="0" applyFont="1" applyAlignment="1" applyProtection="1">
      <alignment vertical="center"/>
      <protection hidden="1"/>
    </xf>
    <xf numFmtId="0" fontId="45" fillId="0" borderId="0" xfId="0" applyFont="1" applyAlignment="1" applyProtection="1">
      <protection hidden="1"/>
    </xf>
    <xf numFmtId="0" fontId="45" fillId="0" borderId="0" xfId="0" applyFont="1" applyProtection="1">
      <protection hidden="1"/>
    </xf>
    <xf numFmtId="0" fontId="45" fillId="3" borderId="4" xfId="0" applyFont="1" applyFill="1" applyBorder="1" applyAlignment="1" applyProtection="1">
      <alignment vertical="center" wrapText="1"/>
      <protection hidden="1"/>
    </xf>
    <xf numFmtId="0" fontId="45" fillId="0" borderId="0" xfId="0" applyFont="1" applyAlignment="1" applyProtection="1">
      <alignment vertical="center"/>
      <protection hidden="1"/>
    </xf>
    <xf numFmtId="0" fontId="4" fillId="2" borderId="0" xfId="0" applyFont="1" applyFill="1" applyAlignment="1" applyProtection="1">
      <alignment vertical="center"/>
      <protection hidden="1"/>
    </xf>
    <xf numFmtId="0" fontId="19" fillId="0" borderId="0" xfId="0" quotePrefix="1" applyNumberFormat="1" applyFont="1" applyFill="1" applyBorder="1" applyAlignment="1" applyProtection="1">
      <alignment vertical="top"/>
      <protection hidden="1"/>
    </xf>
    <xf numFmtId="0" fontId="4" fillId="0" borderId="12" xfId="0" applyFont="1" applyBorder="1" applyAlignment="1" applyProtection="1">
      <alignment vertical="center"/>
      <protection hidden="1"/>
    </xf>
    <xf numFmtId="0" fontId="35" fillId="2" borderId="0" xfId="0" applyNumberFormat="1" applyFont="1" applyFill="1" applyAlignment="1" applyProtection="1">
      <alignment vertical="center"/>
      <protection hidden="1"/>
    </xf>
    <xf numFmtId="0" fontId="0" fillId="2" borderId="0" xfId="0" applyFill="1" applyAlignment="1" applyProtection="1">
      <alignment vertical="top"/>
      <protection hidden="1"/>
    </xf>
    <xf numFmtId="0" fontId="0" fillId="2" borderId="0" xfId="0" applyFill="1" applyAlignment="1" applyProtection="1">
      <protection locked="0" hidden="1"/>
    </xf>
    <xf numFmtId="0" fontId="21" fillId="2" borderId="0" xfId="0" applyFont="1" applyFill="1" applyProtection="1">
      <protection locked="0" hidden="1"/>
    </xf>
    <xf numFmtId="0" fontId="4" fillId="5" borderId="14" xfId="0" applyFont="1" applyFill="1" applyBorder="1" applyAlignment="1" applyProtection="1">
      <alignment vertical="center" wrapText="1"/>
      <protection hidden="1"/>
    </xf>
    <xf numFmtId="0" fontId="39" fillId="4" borderId="24" xfId="0" applyFont="1" applyFill="1" applyBorder="1" applyAlignment="1" applyProtection="1">
      <alignment vertical="center"/>
      <protection hidden="1"/>
    </xf>
    <xf numFmtId="0" fontId="38" fillId="0" borderId="0" xfId="0" applyFont="1" applyProtection="1">
      <protection hidden="1"/>
    </xf>
    <xf numFmtId="0" fontId="39" fillId="4" borderId="25" xfId="0" applyFont="1" applyFill="1" applyBorder="1" applyAlignment="1" applyProtection="1">
      <alignment vertical="center"/>
      <protection hidden="1"/>
    </xf>
    <xf numFmtId="0" fontId="49" fillId="0" borderId="5" xfId="0" applyFont="1" applyFill="1" applyBorder="1" applyAlignment="1" applyProtection="1">
      <alignment horizontal="left" vertical="center"/>
      <protection hidden="1"/>
    </xf>
    <xf numFmtId="0" fontId="49" fillId="0" borderId="10" xfId="0" applyFont="1" applyFill="1" applyBorder="1" applyAlignment="1" applyProtection="1">
      <alignment horizontal="left" vertical="center"/>
      <protection hidden="1"/>
    </xf>
    <xf numFmtId="0" fontId="48" fillId="0" borderId="5" xfId="0" applyFont="1" applyFill="1" applyBorder="1" applyAlignment="1" applyProtection="1">
      <alignment vertical="top"/>
      <protection hidden="1"/>
    </xf>
    <xf numFmtId="0" fontId="50" fillId="0" borderId="5" xfId="0" applyFont="1" applyFill="1" applyBorder="1" applyProtection="1">
      <protection hidden="1"/>
    </xf>
    <xf numFmtId="0" fontId="47" fillId="0" borderId="5" xfId="0" applyFont="1" applyFill="1" applyBorder="1" applyProtection="1">
      <protection hidden="1"/>
    </xf>
    <xf numFmtId="0" fontId="51" fillId="0" borderId="5" xfId="0" applyFont="1" applyFill="1" applyBorder="1" applyAlignment="1" applyProtection="1">
      <alignment vertical="center" wrapText="1"/>
      <protection hidden="1"/>
    </xf>
    <xf numFmtId="0" fontId="20" fillId="0" borderId="13" xfId="0" applyFont="1" applyFill="1" applyBorder="1" applyAlignment="1" applyProtection="1">
      <alignment horizontal="left" vertical="top"/>
      <protection hidden="1"/>
    </xf>
    <xf numFmtId="0" fontId="20" fillId="0" borderId="0" xfId="0" applyFont="1" applyFill="1" applyBorder="1" applyAlignment="1" applyProtection="1">
      <alignment horizontal="left" vertical="top"/>
      <protection hidden="1"/>
    </xf>
    <xf numFmtId="0" fontId="52" fillId="7" borderId="27" xfId="0" applyFont="1" applyFill="1" applyBorder="1" applyAlignment="1" applyProtection="1">
      <alignment horizontal="center" vertical="center" wrapText="1"/>
      <protection hidden="1"/>
    </xf>
    <xf numFmtId="0" fontId="36" fillId="0" borderId="0" xfId="0" applyFont="1" applyAlignment="1" applyProtection="1">
      <alignment vertical="center" wrapText="1"/>
      <protection hidden="1"/>
    </xf>
    <xf numFmtId="0" fontId="52" fillId="7" borderId="27" xfId="0" applyFont="1" applyFill="1" applyBorder="1" applyAlignment="1">
      <alignment horizontal="center" vertical="center" wrapText="1"/>
    </xf>
    <xf numFmtId="0" fontId="52" fillId="0" borderId="27" xfId="0" applyFont="1" applyBorder="1" applyAlignment="1" applyProtection="1">
      <alignment vertical="center"/>
      <protection hidden="1"/>
    </xf>
    <xf numFmtId="0" fontId="52" fillId="0" borderId="27" xfId="0" applyFont="1" applyBorder="1" applyAlignment="1" applyProtection="1">
      <alignment horizontal="center" vertical="center" wrapText="1"/>
      <protection hidden="1"/>
    </xf>
    <xf numFmtId="0" fontId="52" fillId="0" borderId="27" xfId="0" applyFont="1" applyBorder="1" applyAlignment="1">
      <alignment horizontal="center" vertical="center" wrapText="1"/>
    </xf>
    <xf numFmtId="0" fontId="52" fillId="0" borderId="27" xfId="0" applyFont="1" applyBorder="1" applyAlignment="1">
      <alignment vertical="center" wrapText="1"/>
    </xf>
    <xf numFmtId="0" fontId="36" fillId="0" borderId="27" xfId="0" applyFont="1" applyBorder="1" applyAlignment="1" applyProtection="1">
      <alignment vertical="center" wrapText="1"/>
      <protection hidden="1"/>
    </xf>
    <xf numFmtId="0" fontId="52" fillId="0" borderId="27" xfId="0" applyFont="1" applyFill="1" applyBorder="1" applyAlignment="1">
      <alignment horizontal="center" vertical="center" wrapText="1"/>
    </xf>
    <xf numFmtId="0" fontId="36" fillId="0" borderId="0" xfId="0" applyFont="1" applyProtection="1">
      <protection hidden="1"/>
    </xf>
    <xf numFmtId="166" fontId="47" fillId="0" borderId="5" xfId="0" applyNumberFormat="1" applyFont="1" applyFill="1" applyBorder="1" applyAlignment="1" applyProtection="1">
      <alignment horizontal="center" vertical="center" wrapText="1"/>
      <protection hidden="1"/>
    </xf>
    <xf numFmtId="0" fontId="4" fillId="0" borderId="21" xfId="0" applyFont="1" applyFill="1" applyBorder="1" applyAlignment="1" applyProtection="1">
      <alignment vertical="top"/>
      <protection hidden="1"/>
    </xf>
    <xf numFmtId="0" fontId="4" fillId="0" borderId="22" xfId="0" applyFont="1" applyFill="1" applyBorder="1" applyAlignment="1" applyProtection="1">
      <alignment vertical="top"/>
      <protection hidden="1"/>
    </xf>
    <xf numFmtId="0" fontId="3" fillId="0" borderId="5" xfId="0" applyFont="1" applyFill="1" applyBorder="1" applyAlignment="1" applyProtection="1">
      <alignment horizontal="left" vertical="center"/>
      <protection hidden="1"/>
    </xf>
    <xf numFmtId="0" fontId="3" fillId="0" borderId="10" xfId="0" applyFont="1" applyFill="1" applyBorder="1" applyAlignment="1" applyProtection="1">
      <alignment horizontal="left" vertical="center"/>
      <protection hidden="1"/>
    </xf>
    <xf numFmtId="0" fontId="3" fillId="0" borderId="0" xfId="0" applyFont="1" applyFill="1" applyBorder="1" applyAlignment="1" applyProtection="1">
      <alignment horizontal="left" vertical="center"/>
      <protection hidden="1"/>
    </xf>
    <xf numFmtId="0" fontId="3" fillId="0" borderId="4" xfId="0" applyFont="1" applyFill="1" applyBorder="1" applyAlignment="1" applyProtection="1">
      <alignment horizontal="left" vertical="center"/>
      <protection hidden="1"/>
    </xf>
    <xf numFmtId="0" fontId="4" fillId="0" borderId="9"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left" vertical="top"/>
      <protection hidden="1"/>
    </xf>
    <xf numFmtId="0" fontId="29" fillId="0" borderId="5" xfId="0" applyFont="1" applyFill="1" applyBorder="1" applyAlignment="1" applyProtection="1">
      <alignment horizontal="left"/>
      <protection hidden="1"/>
    </xf>
    <xf numFmtId="0" fontId="0" fillId="0" borderId="5" xfId="0" applyFont="1" applyBorder="1" applyAlignment="1" applyProtection="1">
      <protection hidden="1"/>
    </xf>
    <xf numFmtId="0" fontId="4" fillId="0" borderId="9" xfId="0" applyFont="1" applyFill="1" applyBorder="1" applyAlignment="1" applyProtection="1">
      <alignment horizontal="left"/>
      <protection hidden="1"/>
    </xf>
    <xf numFmtId="0" fontId="29" fillId="0" borderId="10" xfId="0" applyFont="1" applyFill="1" applyBorder="1" applyAlignment="1" applyProtection="1">
      <alignment horizontal="left"/>
      <protection hidden="1"/>
    </xf>
    <xf numFmtId="0" fontId="9" fillId="0" borderId="13" xfId="0" applyFont="1" applyFill="1" applyBorder="1" applyAlignment="1" applyProtection="1">
      <alignment horizontal="left" vertical="top"/>
      <protection hidden="1"/>
    </xf>
    <xf numFmtId="0" fontId="9" fillId="0" borderId="0" xfId="0" applyFont="1" applyFill="1" applyBorder="1" applyAlignment="1" applyProtection="1">
      <alignment horizontal="left" vertical="top"/>
      <protection hidden="1"/>
    </xf>
    <xf numFmtId="0" fontId="9" fillId="0" borderId="9" xfId="0" applyFont="1" applyFill="1" applyBorder="1" applyAlignment="1" applyProtection="1">
      <alignment vertical="top"/>
      <protection hidden="1"/>
    </xf>
    <xf numFmtId="0" fontId="9" fillId="0" borderId="5" xfId="0" applyFont="1" applyFill="1" applyBorder="1" applyAlignment="1" applyProtection="1">
      <alignment vertical="top"/>
      <protection hidden="1"/>
    </xf>
    <xf numFmtId="0" fontId="4" fillId="0" borderId="13" xfId="0" applyFont="1" applyFill="1" applyBorder="1" applyAlignment="1" applyProtection="1">
      <alignment horizontal="left"/>
      <protection hidden="1"/>
    </xf>
    <xf numFmtId="0" fontId="4" fillId="0" borderId="6" xfId="0" applyFont="1" applyFill="1" applyBorder="1" applyAlignment="1" applyProtection="1">
      <alignment horizontal="left" vertical="center"/>
      <protection hidden="1"/>
    </xf>
    <xf numFmtId="0" fontId="29" fillId="0" borderId="7" xfId="0" applyFont="1" applyFill="1" applyBorder="1" applyAlignment="1" applyProtection="1">
      <alignment horizontal="left"/>
      <protection hidden="1"/>
    </xf>
    <xf numFmtId="0" fontId="0" fillId="0" borderId="7" xfId="0" applyFont="1" applyBorder="1" applyAlignment="1" applyProtection="1">
      <protection hidden="1"/>
    </xf>
    <xf numFmtId="0" fontId="29" fillId="0" borderId="8" xfId="0" applyFont="1" applyFill="1" applyBorder="1" applyAlignment="1" applyProtection="1">
      <alignment horizontal="left"/>
      <protection hidden="1"/>
    </xf>
    <xf numFmtId="0" fontId="7" fillId="0" borderId="0" xfId="0" applyFont="1" applyAlignment="1" applyProtection="1">
      <alignment horizontal="left" wrapText="1"/>
      <protection hidden="1"/>
    </xf>
    <xf numFmtId="0" fontId="7" fillId="0" borderId="0" xfId="0" applyFont="1" applyAlignment="1" applyProtection="1">
      <alignment wrapText="1"/>
      <protection hidden="1"/>
    </xf>
    <xf numFmtId="0" fontId="53" fillId="0" borderId="0" xfId="0" applyFont="1" applyFill="1" applyAlignment="1" applyProtection="1">
      <alignment vertical="top" wrapText="1"/>
      <protection hidden="1"/>
    </xf>
    <xf numFmtId="0" fontId="54" fillId="0" borderId="7" xfId="2" applyFont="1" applyFill="1" applyBorder="1" applyAlignment="1" applyProtection="1">
      <alignment horizontal="center" vertical="center" wrapText="1"/>
      <protection hidden="1"/>
    </xf>
    <xf numFmtId="49" fontId="1" fillId="0" borderId="7" xfId="0" applyNumberFormat="1" applyFont="1" applyFill="1" applyBorder="1" applyAlignment="1" applyProtection="1">
      <alignment horizontal="center" vertical="center" wrapText="1"/>
      <protection hidden="1"/>
    </xf>
    <xf numFmtId="0" fontId="7" fillId="0" borderId="0" xfId="0" applyFont="1" applyFill="1" applyAlignment="1" applyProtection="1">
      <alignment vertical="top" wrapText="1"/>
      <protection hidden="1"/>
    </xf>
    <xf numFmtId="0" fontId="36" fillId="0" borderId="0" xfId="0" applyFont="1" applyFill="1" applyAlignment="1" applyProtection="1">
      <alignment vertical="top" wrapText="1"/>
      <protection hidden="1"/>
    </xf>
    <xf numFmtId="0" fontId="3" fillId="0" borderId="5" xfId="0" applyFont="1" applyFill="1" applyBorder="1" applyAlignment="1" applyProtection="1">
      <alignment horizontal="center" vertical="center"/>
      <protection hidden="1"/>
    </xf>
    <xf numFmtId="0" fontId="3" fillId="0" borderId="10" xfId="0" applyFont="1" applyFill="1" applyBorder="1" applyAlignment="1" applyProtection="1">
      <alignment horizontal="center" vertical="center"/>
      <protection hidden="1"/>
    </xf>
    <xf numFmtId="0" fontId="29" fillId="0" borderId="5" xfId="0" applyFont="1" applyFill="1" applyBorder="1" applyAlignment="1" applyProtection="1">
      <alignment horizontal="left" vertical="center"/>
      <protection hidden="1"/>
    </xf>
    <xf numFmtId="0" fontId="0" fillId="0" borderId="10" xfId="0" applyFont="1" applyBorder="1" applyAlignment="1" applyProtection="1">
      <protection hidden="1"/>
    </xf>
    <xf numFmtId="0" fontId="4" fillId="0" borderId="9" xfId="0" applyFont="1" applyFill="1" applyBorder="1" applyAlignment="1" applyProtection="1">
      <alignment vertical="center"/>
      <protection hidden="1"/>
    </xf>
    <xf numFmtId="0" fontId="4" fillId="0" borderId="5" xfId="0" applyFont="1" applyFill="1" applyBorder="1" applyAlignment="1" applyProtection="1">
      <alignment vertical="center"/>
      <protection hidden="1"/>
    </xf>
    <xf numFmtId="0" fontId="4" fillId="0" borderId="5" xfId="0" applyFont="1" applyFill="1" applyBorder="1" applyAlignment="1" applyProtection="1">
      <alignment vertical="center" wrapText="1"/>
      <protection hidden="1"/>
    </xf>
    <xf numFmtId="164" fontId="7" fillId="0" borderId="5" xfId="1" applyNumberFormat="1" applyFont="1" applyFill="1" applyBorder="1" applyAlignment="1" applyProtection="1">
      <alignment vertical="center" wrapText="1"/>
      <protection hidden="1"/>
    </xf>
    <xf numFmtId="0" fontId="4" fillId="0" borderId="5" xfId="1" applyNumberFormat="1" applyFont="1" applyFill="1" applyBorder="1" applyAlignment="1" applyProtection="1">
      <alignment vertical="center" wrapText="1"/>
      <protection hidden="1"/>
    </xf>
    <xf numFmtId="0" fontId="4" fillId="0" borderId="10" xfId="1" applyNumberFormat="1" applyFont="1" applyFill="1" applyBorder="1" applyAlignment="1" applyProtection="1">
      <alignment vertical="center" wrapText="1"/>
      <protection hidden="1"/>
    </xf>
    <xf numFmtId="0" fontId="4" fillId="0" borderId="7" xfId="0" applyFont="1" applyFill="1" applyBorder="1" applyAlignment="1" applyProtection="1">
      <alignment horizontal="right"/>
      <protection hidden="1"/>
    </xf>
    <xf numFmtId="0" fontId="0" fillId="0" borderId="0" xfId="0" applyFont="1" applyAlignment="1" applyProtection="1">
      <protection hidden="1"/>
    </xf>
    <xf numFmtId="0" fontId="4" fillId="0" borderId="0" xfId="0" applyFont="1" applyBorder="1" applyAlignment="1" applyProtection="1">
      <alignment horizontal="right" vertical="center"/>
      <protection hidden="1"/>
    </xf>
    <xf numFmtId="1" fontId="3" fillId="0" borderId="0" xfId="0" applyNumberFormat="1" applyFont="1" applyFill="1" applyBorder="1" applyAlignment="1" applyProtection="1">
      <alignment horizontal="center" vertical="center" wrapText="1"/>
      <protection hidden="1"/>
    </xf>
    <xf numFmtId="0" fontId="8" fillId="0" borderId="0" xfId="0" applyFont="1" applyBorder="1" applyProtection="1">
      <protection hidden="1"/>
    </xf>
    <xf numFmtId="0" fontId="22" fillId="0" borderId="5" xfId="0" applyFont="1" applyFill="1" applyBorder="1" applyAlignment="1" applyProtection="1">
      <alignment vertical="top"/>
      <protection hidden="1"/>
    </xf>
    <xf numFmtId="0" fontId="23" fillId="0" borderId="5" xfId="0" applyFont="1" applyFill="1" applyBorder="1" applyAlignment="1" applyProtection="1">
      <alignment horizontal="left" vertical="center"/>
      <protection hidden="1"/>
    </xf>
    <xf numFmtId="0" fontId="23" fillId="0" borderId="10" xfId="0" applyFont="1" applyFill="1" applyBorder="1" applyAlignment="1" applyProtection="1">
      <alignment horizontal="left" vertical="center"/>
      <protection hidden="1"/>
    </xf>
    <xf numFmtId="0" fontId="57" fillId="0" borderId="0" xfId="0" applyFont="1" applyFill="1" applyBorder="1" applyAlignment="1" applyProtection="1">
      <protection hidden="1"/>
    </xf>
    <xf numFmtId="0" fontId="1" fillId="0" borderId="0" xfId="0" applyFont="1"/>
    <xf numFmtId="0" fontId="0" fillId="0" borderId="10" xfId="0" applyFont="1" applyBorder="1" applyProtection="1">
      <protection hidden="1"/>
    </xf>
    <xf numFmtId="0" fontId="4" fillId="0" borderId="13" xfId="0" applyFont="1" applyFill="1" applyBorder="1" applyAlignment="1" applyProtection="1">
      <alignment vertical="top"/>
      <protection hidden="1"/>
    </xf>
    <xf numFmtId="3" fontId="0" fillId="0" borderId="5" xfId="0" applyNumberFormat="1" applyFont="1" applyBorder="1" applyAlignment="1" applyProtection="1">
      <protection hidden="1"/>
    </xf>
    <xf numFmtId="3" fontId="0" fillId="0" borderId="10" xfId="0" applyNumberFormat="1" applyFont="1" applyBorder="1" applyAlignment="1" applyProtection="1">
      <protection hidden="1"/>
    </xf>
    <xf numFmtId="0" fontId="4" fillId="0" borderId="0" xfId="0" applyFont="1" applyBorder="1" applyAlignment="1" applyProtection="1">
      <alignment vertical="top"/>
      <protection hidden="1"/>
    </xf>
    <xf numFmtId="3" fontId="0" fillId="0" borderId="0" xfId="0" applyNumberFormat="1" applyFont="1" applyBorder="1" applyAlignment="1" applyProtection="1">
      <protection hidden="1"/>
    </xf>
    <xf numFmtId="3" fontId="0" fillId="0" borderId="4" xfId="0" applyNumberFormat="1" applyFont="1" applyBorder="1" applyAlignment="1" applyProtection="1">
      <protection hidden="1"/>
    </xf>
    <xf numFmtId="0" fontId="4" fillId="0" borderId="13" xfId="0" applyFont="1" applyBorder="1" applyAlignment="1" applyProtection="1">
      <alignment vertical="top"/>
      <protection hidden="1"/>
    </xf>
    <xf numFmtId="0" fontId="1" fillId="0" borderId="0" xfId="0" applyFont="1" applyFill="1" applyBorder="1" applyAlignment="1" applyProtection="1">
      <alignment horizontal="center" vertical="center"/>
      <protection hidden="1"/>
    </xf>
    <xf numFmtId="0" fontId="1" fillId="0" borderId="4" xfId="0" applyFont="1" applyFill="1" applyBorder="1" applyAlignment="1" applyProtection="1">
      <alignment horizontal="center" vertical="center"/>
      <protection hidden="1"/>
    </xf>
    <xf numFmtId="0" fontId="1" fillId="0" borderId="5" xfId="0" applyFont="1" applyFill="1" applyBorder="1" applyAlignment="1" applyProtection="1">
      <alignment horizontal="center" vertical="center"/>
      <protection hidden="1"/>
    </xf>
    <xf numFmtId="0" fontId="1" fillId="0" borderId="5" xfId="0" applyFont="1" applyBorder="1" applyAlignment="1" applyProtection="1">
      <alignment horizontal="left" vertical="center"/>
      <protection hidden="1"/>
    </xf>
    <xf numFmtId="3" fontId="0" fillId="0" borderId="5" xfId="0" applyNumberFormat="1" applyFont="1" applyBorder="1" applyAlignment="1" applyProtection="1">
      <alignment horizontal="center"/>
      <protection hidden="1"/>
    </xf>
    <xf numFmtId="3" fontId="0" fillId="0" borderId="10" xfId="0" applyNumberFormat="1" applyFont="1" applyBorder="1" applyAlignment="1" applyProtection="1">
      <alignment horizontal="center"/>
      <protection hidden="1"/>
    </xf>
    <xf numFmtId="0" fontId="1" fillId="0" borderId="2" xfId="0" applyFont="1" applyBorder="1" applyAlignment="1" applyProtection="1">
      <alignment horizontal="center" vertical="center" wrapText="1"/>
      <protection hidden="1"/>
    </xf>
    <xf numFmtId="0" fontId="0" fillId="0" borderId="6" xfId="0" applyFont="1" applyBorder="1" applyAlignment="1" applyProtection="1">
      <alignment vertical="center"/>
      <protection hidden="1"/>
    </xf>
    <xf numFmtId="0" fontId="0" fillId="0" borderId="7" xfId="0" applyFont="1" applyBorder="1" applyAlignment="1" applyProtection="1">
      <alignment vertical="center"/>
      <protection hidden="1"/>
    </xf>
    <xf numFmtId="164" fontId="3" fillId="0" borderId="7" xfId="1" applyNumberFormat="1" applyFont="1" applyFill="1" applyBorder="1" applyAlignment="1" applyProtection="1">
      <alignment vertical="center" wrapText="1"/>
      <protection hidden="1"/>
    </xf>
    <xf numFmtId="164" fontId="3" fillId="0" borderId="8" xfId="1" applyNumberFormat="1" applyFont="1" applyFill="1" applyBorder="1" applyAlignment="1" applyProtection="1">
      <alignment vertical="center" wrapText="1"/>
      <protection hidden="1"/>
    </xf>
    <xf numFmtId="0" fontId="0" fillId="2" borderId="0" xfId="0" applyFont="1" applyFill="1" applyAlignment="1" applyProtection="1">
      <alignment vertical="center"/>
      <protection locked="0" hidden="1"/>
    </xf>
    <xf numFmtId="0" fontId="4" fillId="0" borderId="1" xfId="0" applyFont="1" applyFill="1" applyBorder="1" applyAlignment="1" applyProtection="1">
      <alignment vertical="center" wrapText="1"/>
      <protection hidden="1"/>
    </xf>
    <xf numFmtId="0" fontId="0" fillId="2" borderId="0" xfId="0" applyFont="1" applyFill="1" applyBorder="1" applyProtection="1">
      <protection hidden="1"/>
    </xf>
    <xf numFmtId="0" fontId="18" fillId="0" borderId="0" xfId="0" applyFont="1" applyFill="1" applyBorder="1" applyAlignment="1" applyProtection="1">
      <alignment horizontal="left" vertical="center"/>
      <protection hidden="1"/>
    </xf>
    <xf numFmtId="0" fontId="4" fillId="0" borderId="9" xfId="0" applyFont="1" applyBorder="1" applyAlignment="1" applyProtection="1">
      <alignment vertical="center"/>
      <protection hidden="1"/>
    </xf>
    <xf numFmtId="0" fontId="4" fillId="0" borderId="5" xfId="0" applyFont="1" applyBorder="1" applyAlignment="1" applyProtection="1">
      <alignment vertical="center"/>
      <protection hidden="1"/>
    </xf>
    <xf numFmtId="0" fontId="4" fillId="0" borderId="1" xfId="0" quotePrefix="1" applyNumberFormat="1" applyFont="1" applyBorder="1" applyAlignment="1" applyProtection="1">
      <alignment vertical="center"/>
      <protection hidden="1"/>
    </xf>
    <xf numFmtId="3" fontId="7" fillId="0" borderId="0" xfId="0" applyNumberFormat="1" applyFont="1" applyFill="1" applyBorder="1" applyAlignment="1" applyProtection="1">
      <alignment horizontal="center" vertical="center"/>
      <protection hidden="1"/>
    </xf>
    <xf numFmtId="0" fontId="7" fillId="0" borderId="0" xfId="0" applyFont="1" applyFill="1" applyBorder="1" applyAlignment="1" applyProtection="1">
      <alignment horizontal="center" vertical="center"/>
      <protection hidden="1"/>
    </xf>
    <xf numFmtId="0" fontId="18" fillId="0" borderId="0" xfId="0" applyFont="1" applyFill="1" applyBorder="1" applyAlignment="1" applyProtection="1">
      <alignment horizontal="center" vertical="center" wrapText="1"/>
      <protection hidden="1"/>
    </xf>
    <xf numFmtId="3" fontId="7" fillId="0" borderId="0" xfId="0" applyNumberFormat="1" applyFont="1" applyFill="1" applyBorder="1" applyAlignment="1" applyProtection="1">
      <alignment horizontal="left" vertical="center"/>
      <protection hidden="1"/>
    </xf>
    <xf numFmtId="44" fontId="7" fillId="0" borderId="0" xfId="1" applyFont="1" applyFill="1" applyBorder="1" applyAlignment="1" applyProtection="1">
      <alignment horizontal="center" vertical="center"/>
      <protection hidden="1"/>
    </xf>
    <xf numFmtId="164" fontId="18" fillId="0" borderId="0" xfId="1" applyNumberFormat="1" applyFont="1" applyFill="1" applyBorder="1" applyAlignment="1" applyProtection="1">
      <alignment horizontal="center" vertical="center" wrapText="1"/>
      <protection hidden="1"/>
    </xf>
    <xf numFmtId="0" fontId="0" fillId="2" borderId="0" xfId="0" applyFont="1" applyFill="1" applyAlignment="1" applyProtection="1">
      <protection hidden="1"/>
    </xf>
    <xf numFmtId="0" fontId="20" fillId="0" borderId="9" xfId="0" applyFont="1" applyBorder="1" applyProtection="1">
      <protection hidden="1"/>
    </xf>
    <xf numFmtId="0" fontId="22" fillId="0" borderId="5" xfId="0" applyFont="1" applyBorder="1" applyAlignment="1" applyProtection="1">
      <alignment vertical="center"/>
      <protection hidden="1"/>
    </xf>
    <xf numFmtId="0" fontId="22" fillId="0" borderId="10" xfId="0" applyFont="1" applyBorder="1" applyAlignment="1" applyProtection="1">
      <alignment vertical="center"/>
      <protection hidden="1"/>
    </xf>
    <xf numFmtId="0" fontId="58" fillId="0" borderId="0" xfId="0" applyFont="1" applyFill="1" applyBorder="1" applyAlignment="1" applyProtection="1">
      <protection hidden="1"/>
    </xf>
    <xf numFmtId="0" fontId="58" fillId="0" borderId="0" xfId="0" applyFont="1" applyBorder="1" applyAlignment="1" applyProtection="1">
      <protection hidden="1"/>
    </xf>
    <xf numFmtId="0" fontId="58" fillId="2" borderId="0" xfId="0" applyFont="1" applyFill="1" applyBorder="1" applyAlignment="1" applyProtection="1">
      <protection hidden="1"/>
    </xf>
    <xf numFmtId="0" fontId="55" fillId="0" borderId="0" xfId="0" applyFont="1" applyFill="1" applyBorder="1" applyAlignment="1" applyProtection="1">
      <alignment vertical="top" wrapText="1"/>
      <protection hidden="1"/>
    </xf>
    <xf numFmtId="0" fontId="4" fillId="0" borderId="9" xfId="0" applyFont="1" applyBorder="1" applyAlignment="1" applyProtection="1">
      <alignment horizontal="left" vertical="top"/>
      <protection hidden="1"/>
    </xf>
    <xf numFmtId="0" fontId="61" fillId="0" borderId="0" xfId="0" applyFont="1" applyFill="1" applyBorder="1" applyAlignment="1" applyProtection="1">
      <protection hidden="1"/>
    </xf>
    <xf numFmtId="0" fontId="61" fillId="0" borderId="0" xfId="0" applyFont="1" applyBorder="1" applyAlignment="1" applyProtection="1">
      <protection hidden="1"/>
    </xf>
    <xf numFmtId="0" fontId="61" fillId="2" borderId="0" xfId="0" applyFont="1" applyFill="1" applyBorder="1" applyAlignment="1" applyProtection="1">
      <protection hidden="1"/>
    </xf>
    <xf numFmtId="0" fontId="1" fillId="0" borderId="0" xfId="0" applyFont="1" applyFill="1" applyBorder="1" applyAlignment="1" applyProtection="1">
      <alignment vertical="top" wrapText="1"/>
      <protection hidden="1"/>
    </xf>
    <xf numFmtId="0" fontId="61" fillId="0" borderId="13" xfId="0" applyFont="1" applyBorder="1" applyAlignment="1" applyProtection="1">
      <alignment horizontal="center" vertical="center"/>
      <protection hidden="1"/>
    </xf>
    <xf numFmtId="0" fontId="61" fillId="0" borderId="0" xfId="0" applyFont="1" applyFill="1" applyAlignment="1" applyProtection="1">
      <protection hidden="1"/>
    </xf>
    <xf numFmtId="0" fontId="61" fillId="0" borderId="0" xfId="0" applyFont="1" applyAlignment="1" applyProtection="1">
      <protection hidden="1"/>
    </xf>
    <xf numFmtId="0" fontId="61" fillId="2" borderId="0" xfId="0" applyFont="1" applyFill="1" applyAlignment="1" applyProtection="1">
      <protection hidden="1"/>
    </xf>
    <xf numFmtId="0" fontId="1" fillId="0" borderId="0" xfId="0" applyFont="1" applyFill="1" applyAlignment="1" applyProtection="1">
      <alignment vertical="top" wrapText="1"/>
      <protection hidden="1"/>
    </xf>
    <xf numFmtId="0" fontId="61" fillId="0" borderId="6" xfId="0" applyFont="1" applyBorder="1" applyAlignment="1" applyProtection="1">
      <alignment horizontal="center" vertical="center"/>
      <protection hidden="1"/>
    </xf>
    <xf numFmtId="0" fontId="1" fillId="0" borderId="7" xfId="0" applyFont="1" applyFill="1" applyBorder="1" applyAlignment="1" applyProtection="1">
      <alignment vertical="center"/>
      <protection hidden="1"/>
    </xf>
    <xf numFmtId="0" fontId="1" fillId="0" borderId="7" xfId="0" applyFont="1" applyFill="1" applyBorder="1" applyAlignment="1" applyProtection="1">
      <protection hidden="1"/>
    </xf>
    <xf numFmtId="0" fontId="1" fillId="0" borderId="7" xfId="0" applyFont="1" applyFill="1" applyBorder="1" applyAlignment="1" applyProtection="1">
      <alignment horizontal="center"/>
      <protection hidden="1"/>
    </xf>
    <xf numFmtId="0" fontId="1" fillId="0" borderId="8" xfId="0" applyFont="1" applyFill="1" applyBorder="1" applyAlignment="1" applyProtection="1">
      <alignment horizontal="center"/>
      <protection hidden="1"/>
    </xf>
    <xf numFmtId="0" fontId="1" fillId="0" borderId="5" xfId="0" applyFont="1" applyFill="1" applyBorder="1" applyAlignment="1" applyProtection="1">
      <alignment vertical="center"/>
      <protection hidden="1"/>
    </xf>
    <xf numFmtId="0" fontId="1" fillId="0" borderId="5" xfId="0" applyFont="1" applyFill="1" applyBorder="1" applyAlignment="1" applyProtection="1">
      <protection hidden="1"/>
    </xf>
    <xf numFmtId="0" fontId="1" fillId="0" borderId="5" xfId="0" applyFont="1" applyFill="1" applyBorder="1" applyAlignment="1" applyProtection="1">
      <alignment horizontal="center"/>
      <protection hidden="1"/>
    </xf>
    <xf numFmtId="0" fontId="61" fillId="2" borderId="0" xfId="0" applyFont="1" applyFill="1" applyBorder="1" applyAlignment="1" applyProtection="1">
      <protection locked="0" hidden="1"/>
    </xf>
    <xf numFmtId="0" fontId="13" fillId="0" borderId="13" xfId="0" applyFont="1" applyFill="1" applyBorder="1" applyAlignment="1" applyProtection="1">
      <alignment horizontal="left" vertical="top"/>
      <protection hidden="1"/>
    </xf>
    <xf numFmtId="0" fontId="13" fillId="0" borderId="0" xfId="0" applyFont="1" applyFill="1" applyBorder="1" applyAlignment="1" applyProtection="1">
      <alignment horizontal="left" vertical="top"/>
      <protection hidden="1"/>
    </xf>
    <xf numFmtId="0" fontId="13" fillId="0" borderId="26" xfId="0" applyFont="1" applyFill="1" applyBorder="1" applyAlignment="1" applyProtection="1">
      <alignment horizontal="left" vertical="top"/>
      <protection hidden="1"/>
    </xf>
    <xf numFmtId="0" fontId="29" fillId="0" borderId="0" xfId="0" applyFont="1" applyFill="1" applyBorder="1" applyAlignment="1" applyProtection="1">
      <alignment horizontal="center" vertical="center" wrapText="1"/>
      <protection hidden="1"/>
    </xf>
    <xf numFmtId="168" fontId="29" fillId="0" borderId="0" xfId="0" applyNumberFormat="1" applyFont="1" applyFill="1" applyBorder="1" applyAlignment="1" applyProtection="1">
      <alignment horizontal="center" vertical="center" wrapText="1"/>
      <protection hidden="1"/>
    </xf>
    <xf numFmtId="10" fontId="29" fillId="0" borderId="0" xfId="0" quotePrefix="1" applyNumberFormat="1" applyFont="1" applyFill="1" applyBorder="1" applyAlignment="1" applyProtection="1">
      <alignment horizontal="center" vertical="center" wrapText="1"/>
      <protection hidden="1"/>
    </xf>
    <xf numFmtId="0" fontId="4" fillId="0" borderId="5" xfId="0"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4" fillId="0" borderId="5" xfId="0" applyFont="1" applyFill="1" applyBorder="1" applyAlignment="1" applyProtection="1">
      <alignment horizontal="left" vertical="center" wrapText="1"/>
      <protection hidden="1"/>
    </xf>
    <xf numFmtId="0" fontId="20" fillId="0" borderId="9" xfId="0" applyFont="1" applyFill="1" applyBorder="1" applyAlignment="1" applyProtection="1">
      <alignment horizontal="left" vertical="top"/>
      <protection hidden="1"/>
    </xf>
    <xf numFmtId="0" fontId="1" fillId="0" borderId="6"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4" fillId="0" borderId="9" xfId="0" applyFont="1" applyFill="1" applyBorder="1" applyAlignment="1" applyProtection="1">
      <alignment horizontal="left" vertical="top"/>
      <protection hidden="1"/>
    </xf>
    <xf numFmtId="0" fontId="4" fillId="0" borderId="5" xfId="0" applyFont="1" applyFill="1" applyBorder="1" applyAlignment="1" applyProtection="1">
      <alignment horizontal="left" vertical="top"/>
      <protection hidden="1"/>
    </xf>
    <xf numFmtId="0" fontId="4" fillId="0" borderId="0" xfId="0" applyFont="1" applyFill="1" applyBorder="1" applyAlignment="1" applyProtection="1">
      <alignment horizontal="right" vertical="center"/>
      <protection hidden="1"/>
    </xf>
    <xf numFmtId="0" fontId="22" fillId="0" borderId="0"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25" fillId="0" borderId="0" xfId="0" applyFont="1" applyFill="1" applyBorder="1" applyAlignment="1" applyProtection="1">
      <alignment horizontal="right" vertical="top" wrapText="1"/>
      <protection hidden="1"/>
    </xf>
    <xf numFmtId="0" fontId="25" fillId="0" borderId="0" xfId="0" applyFont="1" applyFill="1" applyBorder="1" applyAlignment="1" applyProtection="1">
      <alignment horizontal="center" vertical="center" wrapText="1"/>
      <protection hidden="1"/>
    </xf>
    <xf numFmtId="37" fontId="62" fillId="0" borderId="0" xfId="8" applyAlignment="1">
      <alignment vertical="center"/>
    </xf>
    <xf numFmtId="0" fontId="6" fillId="0" borderId="0" xfId="9"/>
    <xf numFmtId="37" fontId="62" fillId="0" borderId="0" xfId="8"/>
    <xf numFmtId="37" fontId="25" fillId="0" borderId="0" xfId="8" applyFont="1"/>
    <xf numFmtId="0" fontId="4" fillId="8" borderId="0" xfId="0" applyFont="1" applyFill="1" applyAlignment="1" applyProtection="1">
      <alignment horizontal="justify" vertical="top"/>
    </xf>
    <xf numFmtId="0" fontId="13" fillId="0" borderId="0" xfId="0" applyFont="1" applyAlignment="1" applyProtection="1">
      <alignment horizontal="right" vertical="center"/>
      <protection hidden="1"/>
    </xf>
    <xf numFmtId="0" fontId="4" fillId="0" borderId="0" xfId="0" quotePrefix="1" applyFont="1" applyAlignment="1" applyProtection="1">
      <protection hidden="1"/>
    </xf>
    <xf numFmtId="0" fontId="4" fillId="0" borderId="0" xfId="0" applyFont="1" applyAlignment="1" applyProtection="1">
      <alignment horizontal="right"/>
      <protection hidden="1"/>
    </xf>
    <xf numFmtId="166" fontId="1" fillId="0" borderId="0" xfId="0" applyNumberFormat="1" applyFont="1" applyFill="1" applyBorder="1" applyAlignment="1" applyProtection="1">
      <alignment horizontal="center" vertical="center" wrapText="1"/>
      <protection hidden="1"/>
    </xf>
    <xf numFmtId="0" fontId="1" fillId="0" borderId="1" xfId="0" applyFont="1" applyFill="1" applyBorder="1" applyAlignment="1" applyProtection="1">
      <alignment horizontal="center" vertical="center"/>
      <protection hidden="1"/>
    </xf>
    <xf numFmtId="0" fontId="1" fillId="0" borderId="2" xfId="0" applyFont="1" applyFill="1" applyBorder="1" applyAlignment="1" applyProtection="1">
      <alignment horizontal="center" vertical="center"/>
      <protection hidden="1"/>
    </xf>
    <xf numFmtId="0" fontId="1" fillId="0" borderId="9" xfId="0" applyFont="1" applyFill="1" applyBorder="1" applyAlignment="1" applyProtection="1">
      <protection hidden="1"/>
    </xf>
    <xf numFmtId="0" fontId="1" fillId="0" borderId="10" xfId="0" applyFont="1" applyFill="1" applyBorder="1" applyAlignment="1" applyProtection="1">
      <alignment horizontal="center" vertical="center"/>
      <protection hidden="1"/>
    </xf>
    <xf numFmtId="0" fontId="1" fillId="0" borderId="13" xfId="0" applyFont="1" applyFill="1" applyBorder="1" applyAlignment="1" applyProtection="1">
      <alignment horizontal="center" vertical="center"/>
      <protection hidden="1"/>
    </xf>
    <xf numFmtId="0" fontId="1" fillId="0" borderId="0" xfId="0" applyFont="1" applyBorder="1" applyAlignment="1" applyProtection="1">
      <alignment horizontal="left" vertical="center"/>
      <protection hidden="1"/>
    </xf>
    <xf numFmtId="0" fontId="1" fillId="0" borderId="0" xfId="0" applyFont="1" applyBorder="1" applyAlignment="1" applyProtection="1">
      <alignment horizontal="center" vertical="center"/>
      <protection hidden="1"/>
    </xf>
    <xf numFmtId="0" fontId="1" fillId="8" borderId="0" xfId="0" applyFont="1" applyFill="1" applyProtection="1"/>
    <xf numFmtId="0" fontId="21" fillId="8" borderId="0" xfId="0" applyFont="1" applyFill="1" applyProtection="1"/>
    <xf numFmtId="0" fontId="1" fillId="2" borderId="0" xfId="0" applyFont="1" applyFill="1" applyProtection="1"/>
    <xf numFmtId="0" fontId="4" fillId="8" borderId="0" xfId="0" quotePrefix="1" applyFont="1" applyFill="1" applyAlignment="1" applyProtection="1">
      <alignment horizontal="center" vertical="top"/>
    </xf>
    <xf numFmtId="0" fontId="1" fillId="8" borderId="0" xfId="0" applyFont="1" applyFill="1" applyAlignment="1" applyProtection="1">
      <alignment vertical="center"/>
    </xf>
    <xf numFmtId="0" fontId="21" fillId="8" borderId="0" xfId="0" applyFont="1" applyFill="1" applyAlignment="1" applyProtection="1">
      <alignment vertical="center"/>
    </xf>
    <xf numFmtId="0" fontId="1" fillId="2" borderId="0" xfId="0" applyFont="1" applyFill="1" applyAlignment="1" applyProtection="1">
      <alignment vertical="center"/>
    </xf>
    <xf numFmtId="0" fontId="33" fillId="8" borderId="0" xfId="0" applyFont="1" applyFill="1" applyAlignment="1" applyProtection="1">
      <alignment wrapText="1"/>
    </xf>
    <xf numFmtId="0" fontId="33" fillId="8" borderId="0" xfId="0" applyFont="1" applyFill="1" applyAlignment="1" applyProtection="1">
      <alignment horizontal="justify" vertical="center" wrapText="1"/>
    </xf>
    <xf numFmtId="0" fontId="61" fillId="2" borderId="0" xfId="0" applyFont="1" applyFill="1" applyBorder="1" applyAlignment="1" applyProtection="1">
      <alignment wrapText="1"/>
      <protection hidden="1"/>
    </xf>
    <xf numFmtId="0" fontId="0" fillId="9" borderId="0" xfId="0" applyFill="1" applyAlignment="1" applyProtection="1">
      <protection hidden="1"/>
    </xf>
    <xf numFmtId="0" fontId="4" fillId="8" borderId="0" xfId="0" applyFont="1" applyFill="1" applyAlignment="1" applyProtection="1">
      <alignment horizontal="justify" vertical="top" wrapText="1"/>
    </xf>
    <xf numFmtId="37" fontId="62" fillId="0" borderId="0" xfId="8" applyFill="1" applyAlignment="1">
      <alignment vertical="center"/>
    </xf>
    <xf numFmtId="0" fontId="6" fillId="0" borderId="0" xfId="9" applyFill="1"/>
    <xf numFmtId="0" fontId="40" fillId="0" borderId="0" xfId="6" applyFont="1" applyFill="1" applyAlignment="1" applyProtection="1">
      <alignment vertical="center" wrapText="1"/>
    </xf>
    <xf numFmtId="0" fontId="64" fillId="0" borderId="0" xfId="0" applyFont="1" applyFill="1" applyBorder="1" applyAlignment="1" applyProtection="1">
      <alignment horizontal="right" vertical="center"/>
      <protection hidden="1"/>
    </xf>
    <xf numFmtId="0" fontId="29" fillId="0" borderId="0"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left" vertical="center"/>
      <protection hidden="1"/>
    </xf>
    <xf numFmtId="0" fontId="30" fillId="2" borderId="0" xfId="0" applyFont="1" applyFill="1" applyProtection="1">
      <protection locked="0"/>
    </xf>
    <xf numFmtId="0" fontId="0" fillId="2" borderId="0" xfId="0" applyFill="1" applyProtection="1">
      <protection locked="0"/>
    </xf>
    <xf numFmtId="0" fontId="0" fillId="0" borderId="0" xfId="0" applyFill="1" applyAlignment="1" applyProtection="1">
      <protection hidden="1"/>
    </xf>
    <xf numFmtId="0" fontId="0" fillId="0" borderId="0" xfId="0" applyFill="1" applyAlignment="1" applyProtection="1">
      <alignment vertical="center"/>
      <protection hidden="1"/>
    </xf>
    <xf numFmtId="0" fontId="30" fillId="0" borderId="0" xfId="0" applyFont="1" applyFill="1" applyAlignment="1" applyProtection="1">
      <alignment vertical="center"/>
      <protection hidden="1"/>
    </xf>
    <xf numFmtId="0" fontId="40" fillId="0" borderId="0" xfId="0" applyFont="1" applyFill="1" applyBorder="1" applyAlignment="1" applyProtection="1">
      <alignment horizontal="right" vertical="top" wrapText="1"/>
      <protection hidden="1"/>
    </xf>
    <xf numFmtId="0" fontId="9" fillId="5" borderId="9" xfId="0" applyFont="1" applyFill="1" applyBorder="1" applyAlignment="1" applyProtection="1">
      <alignment horizontal="center" vertical="center" wrapText="1"/>
      <protection hidden="1"/>
    </xf>
    <xf numFmtId="0" fontId="9" fillId="5" borderId="5" xfId="0" applyFont="1" applyFill="1" applyBorder="1" applyAlignment="1" applyProtection="1">
      <alignment horizontal="center" vertical="center" wrapText="1"/>
      <protection hidden="1"/>
    </xf>
    <xf numFmtId="0" fontId="9" fillId="5" borderId="10" xfId="0" applyFont="1" applyFill="1" applyBorder="1" applyAlignment="1" applyProtection="1">
      <alignment horizontal="center" vertical="center" wrapText="1"/>
      <protection hidden="1"/>
    </xf>
    <xf numFmtId="14" fontId="1" fillId="0" borderId="13"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3" fillId="0" borderId="13" xfId="0" applyFont="1" applyFill="1" applyBorder="1" applyAlignment="1" applyProtection="1">
      <alignment horizontal="left" vertical="top"/>
      <protection hidden="1"/>
    </xf>
    <xf numFmtId="0" fontId="13" fillId="0" borderId="0" xfId="0" applyFont="1" applyFill="1" applyBorder="1" applyAlignment="1" applyProtection="1">
      <alignment horizontal="left" vertical="top"/>
      <protection hidden="1"/>
    </xf>
    <xf numFmtId="0" fontId="13" fillId="0" borderId="4" xfId="0" applyFont="1" applyFill="1" applyBorder="1" applyAlignment="1" applyProtection="1">
      <alignment horizontal="left" vertical="top"/>
      <protection hidden="1"/>
    </xf>
    <xf numFmtId="0" fontId="13" fillId="0" borderId="26" xfId="0" applyFont="1" applyFill="1" applyBorder="1" applyAlignment="1" applyProtection="1">
      <alignment horizontal="left" vertical="top"/>
      <protection hidden="1"/>
    </xf>
    <xf numFmtId="0" fontId="29" fillId="0" borderId="13" xfId="0" applyFont="1" applyFill="1" applyBorder="1" applyAlignment="1" applyProtection="1">
      <alignment horizontal="center" vertical="center" wrapText="1"/>
      <protection locked="0"/>
    </xf>
    <xf numFmtId="0" fontId="29" fillId="0" borderId="0" xfId="0" applyFont="1" applyFill="1" applyBorder="1" applyAlignment="1" applyProtection="1">
      <alignment horizontal="center" vertical="center" wrapText="1"/>
      <protection locked="0"/>
    </xf>
    <xf numFmtId="0" fontId="29" fillId="0" borderId="4" xfId="0" applyFont="1" applyFill="1" applyBorder="1" applyAlignment="1" applyProtection="1">
      <alignment horizontal="center" vertical="center" wrapText="1"/>
      <protection locked="0"/>
    </xf>
    <xf numFmtId="0" fontId="29" fillId="0" borderId="6" xfId="0" applyFont="1" applyFill="1" applyBorder="1" applyAlignment="1" applyProtection="1">
      <alignment horizontal="center" vertical="center" wrapText="1"/>
      <protection locked="0"/>
    </xf>
    <xf numFmtId="0" fontId="29" fillId="0" borderId="7" xfId="0" applyFont="1" applyFill="1" applyBorder="1" applyAlignment="1" applyProtection="1">
      <alignment horizontal="center" vertical="center" wrapText="1"/>
      <protection locked="0"/>
    </xf>
    <xf numFmtId="0" fontId="29" fillId="0" borderId="8" xfId="0" applyFont="1" applyFill="1" applyBorder="1" applyAlignment="1" applyProtection="1">
      <alignment horizontal="center" vertical="center" wrapText="1"/>
      <protection locked="0"/>
    </xf>
    <xf numFmtId="0" fontId="29" fillId="0" borderId="13" xfId="0" applyFont="1" applyFill="1" applyBorder="1" applyAlignment="1" applyProtection="1">
      <alignment horizontal="center" vertical="center" wrapText="1"/>
      <protection hidden="1"/>
    </xf>
    <xf numFmtId="0" fontId="29" fillId="0" borderId="0" xfId="0" applyFont="1" applyFill="1" applyBorder="1" applyAlignment="1" applyProtection="1">
      <alignment horizontal="center" vertical="center" wrapText="1"/>
      <protection hidden="1"/>
    </xf>
    <xf numFmtId="0" fontId="29" fillId="0" borderId="4" xfId="0" applyFont="1" applyFill="1" applyBorder="1" applyAlignment="1" applyProtection="1">
      <alignment horizontal="center" vertical="center" wrapText="1"/>
      <protection hidden="1"/>
    </xf>
    <xf numFmtId="0" fontId="29" fillId="0" borderId="6" xfId="0" applyFont="1" applyFill="1" applyBorder="1" applyAlignment="1" applyProtection="1">
      <alignment horizontal="center" vertical="center" wrapText="1"/>
      <protection hidden="1"/>
    </xf>
    <xf numFmtId="0" fontId="29" fillId="0" borderId="7" xfId="0" applyFont="1" applyFill="1" applyBorder="1" applyAlignment="1" applyProtection="1">
      <alignment horizontal="center" vertical="center" wrapText="1"/>
      <protection hidden="1"/>
    </xf>
    <xf numFmtId="0" fontId="29" fillId="0" borderId="8" xfId="0" applyFont="1" applyFill="1" applyBorder="1" applyAlignment="1" applyProtection="1">
      <alignment horizontal="center" vertical="center" wrapText="1"/>
      <protection hidden="1"/>
    </xf>
    <xf numFmtId="168" fontId="29" fillId="0" borderId="13" xfId="0" applyNumberFormat="1" applyFont="1" applyFill="1" applyBorder="1" applyAlignment="1" applyProtection="1">
      <alignment horizontal="center" vertical="center" wrapText="1"/>
      <protection hidden="1"/>
    </xf>
    <xf numFmtId="168" fontId="29" fillId="0" borderId="0" xfId="0" applyNumberFormat="1" applyFont="1" applyFill="1" applyBorder="1" applyAlignment="1" applyProtection="1">
      <alignment horizontal="center" vertical="center" wrapText="1"/>
      <protection hidden="1"/>
    </xf>
    <xf numFmtId="168" fontId="29" fillId="0" borderId="4" xfId="0" applyNumberFormat="1" applyFont="1" applyFill="1" applyBorder="1" applyAlignment="1" applyProtection="1">
      <alignment horizontal="center" vertical="center" wrapText="1"/>
      <protection hidden="1"/>
    </xf>
    <xf numFmtId="168" fontId="29" fillId="0" borderId="6" xfId="0" applyNumberFormat="1" applyFont="1" applyFill="1" applyBorder="1" applyAlignment="1" applyProtection="1">
      <alignment horizontal="center" vertical="center" wrapText="1"/>
      <protection hidden="1"/>
    </xf>
    <xf numFmtId="168" fontId="29" fillId="0" borderId="7" xfId="0" applyNumberFormat="1" applyFont="1" applyFill="1" applyBorder="1" applyAlignment="1" applyProtection="1">
      <alignment horizontal="center" vertical="center" wrapText="1"/>
      <protection hidden="1"/>
    </xf>
    <xf numFmtId="168" fontId="29" fillId="0" borderId="8" xfId="0" applyNumberFormat="1" applyFont="1" applyFill="1" applyBorder="1" applyAlignment="1" applyProtection="1">
      <alignment horizontal="center" vertical="center" wrapText="1"/>
      <protection hidden="1"/>
    </xf>
    <xf numFmtId="10" fontId="29" fillId="0" borderId="13" xfId="0" quotePrefix="1" applyNumberFormat="1" applyFont="1" applyFill="1" applyBorder="1" applyAlignment="1" applyProtection="1">
      <alignment horizontal="center" vertical="center" wrapText="1"/>
      <protection hidden="1"/>
    </xf>
    <xf numFmtId="10" fontId="29" fillId="0" borderId="0" xfId="0" quotePrefix="1" applyNumberFormat="1" applyFont="1" applyFill="1" applyBorder="1" applyAlignment="1" applyProtection="1">
      <alignment horizontal="center" vertical="center" wrapText="1"/>
      <protection hidden="1"/>
    </xf>
    <xf numFmtId="10" fontId="29" fillId="0" borderId="4" xfId="0" quotePrefix="1" applyNumberFormat="1" applyFont="1" applyFill="1" applyBorder="1" applyAlignment="1" applyProtection="1">
      <alignment horizontal="center" vertical="center" wrapText="1"/>
      <protection hidden="1"/>
    </xf>
    <xf numFmtId="10" fontId="29" fillId="0" borderId="6" xfId="0" quotePrefix="1" applyNumberFormat="1" applyFont="1" applyFill="1" applyBorder="1" applyAlignment="1" applyProtection="1">
      <alignment horizontal="center" vertical="center" wrapText="1"/>
      <protection hidden="1"/>
    </xf>
    <xf numFmtId="10" fontId="29" fillId="0" borderId="7" xfId="0" quotePrefix="1" applyNumberFormat="1" applyFont="1" applyFill="1" applyBorder="1" applyAlignment="1" applyProtection="1">
      <alignment horizontal="center" vertical="center" wrapText="1"/>
      <protection hidden="1"/>
    </xf>
    <xf numFmtId="10" fontId="29" fillId="0" borderId="8" xfId="0" quotePrefix="1" applyNumberFormat="1" applyFont="1" applyFill="1" applyBorder="1" applyAlignment="1" applyProtection="1">
      <alignment horizontal="center" vertical="center" wrapText="1"/>
      <protection hidden="1"/>
    </xf>
    <xf numFmtId="0" fontId="4" fillId="0" borderId="5" xfId="0"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3" fillId="0" borderId="6" xfId="0" applyFont="1" applyFill="1" applyBorder="1" applyAlignment="1" applyProtection="1">
      <alignment horizontal="left" vertical="center" wrapText="1"/>
      <protection locked="0"/>
    </xf>
    <xf numFmtId="0" fontId="3" fillId="0" borderId="7"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left" vertical="center" wrapText="1"/>
      <protection locked="0"/>
    </xf>
    <xf numFmtId="0" fontId="3" fillId="0" borderId="6" xfId="0" applyFont="1" applyFill="1" applyBorder="1" applyAlignment="1" applyProtection="1">
      <alignment horizontal="center" vertical="center" wrapText="1"/>
      <protection hidden="1"/>
    </xf>
    <xf numFmtId="0" fontId="3" fillId="0" borderId="7" xfId="0" applyFont="1" applyFill="1" applyBorder="1" applyAlignment="1" applyProtection="1">
      <alignment horizontal="center" vertical="center" wrapText="1"/>
      <protection hidden="1"/>
    </xf>
    <xf numFmtId="0" fontId="3" fillId="0" borderId="8" xfId="0" applyFont="1" applyFill="1" applyBorder="1" applyAlignment="1" applyProtection="1">
      <alignment horizontal="center" vertical="center" wrapText="1"/>
      <protection hidden="1"/>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41" fillId="0" borderId="0" xfId="0" applyFont="1" applyFill="1" applyBorder="1" applyAlignment="1" applyProtection="1">
      <alignment horizontal="left"/>
      <protection hidden="1"/>
    </xf>
    <xf numFmtId="0" fontId="41" fillId="0" borderId="7" xfId="0" applyFont="1" applyFill="1" applyBorder="1" applyAlignment="1" applyProtection="1">
      <alignment horizontal="left"/>
      <protection hidden="1"/>
    </xf>
    <xf numFmtId="0" fontId="13" fillId="0" borderId="9" xfId="0" applyFont="1" applyFill="1" applyBorder="1" applyAlignment="1" applyProtection="1">
      <alignment horizontal="center" vertical="top" wrapText="1"/>
      <protection hidden="1"/>
    </xf>
    <xf numFmtId="0" fontId="13" fillId="0" borderId="5" xfId="0" applyFont="1" applyFill="1" applyBorder="1" applyAlignment="1" applyProtection="1">
      <alignment horizontal="center" vertical="top" wrapText="1"/>
      <protection hidden="1"/>
    </xf>
    <xf numFmtId="0" fontId="13" fillId="0" borderId="1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4" xfId="0" applyFont="1" applyFill="1" applyBorder="1" applyAlignment="1" applyProtection="1">
      <alignment horizontal="center" vertical="top" wrapText="1"/>
      <protection hidden="1"/>
    </xf>
    <xf numFmtId="0" fontId="1" fillId="0" borderId="13" xfId="0" applyFont="1" applyFill="1" applyBorder="1" applyAlignment="1" applyProtection="1">
      <alignment horizontal="center" vertical="center" wrapText="1"/>
      <protection hidden="1"/>
    </xf>
    <xf numFmtId="0" fontId="1" fillId="0" borderId="0" xfId="0" applyFont="1" applyFill="1" applyBorder="1" applyAlignment="1" applyProtection="1">
      <alignment horizontal="center" vertical="center" wrapText="1"/>
      <protection hidden="1"/>
    </xf>
    <xf numFmtId="0" fontId="1" fillId="0" borderId="4" xfId="0" applyFont="1" applyFill="1" applyBorder="1" applyAlignment="1" applyProtection="1">
      <alignment horizontal="center" vertical="center" wrapText="1"/>
      <protection hidden="1"/>
    </xf>
    <xf numFmtId="0" fontId="1" fillId="0" borderId="1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167" fontId="28" fillId="0" borderId="13" xfId="0" applyNumberFormat="1" applyFont="1" applyFill="1" applyBorder="1" applyAlignment="1" applyProtection="1">
      <alignment horizontal="center" vertical="top" wrapText="1"/>
      <protection locked="0"/>
    </xf>
    <xf numFmtId="167" fontId="28" fillId="0" borderId="0" xfId="0" applyNumberFormat="1" applyFont="1" applyFill="1" applyBorder="1" applyAlignment="1" applyProtection="1">
      <alignment horizontal="center" vertical="top" wrapText="1"/>
      <protection locked="0"/>
    </xf>
    <xf numFmtId="167" fontId="28" fillId="0" borderId="4" xfId="0" applyNumberFormat="1" applyFont="1" applyFill="1" applyBorder="1" applyAlignment="1" applyProtection="1">
      <alignment horizontal="center" vertical="top" wrapText="1"/>
      <protection locked="0"/>
    </xf>
    <xf numFmtId="169" fontId="44" fillId="0" borderId="6" xfId="0" applyNumberFormat="1" applyFont="1" applyFill="1" applyBorder="1" applyAlignment="1" applyProtection="1">
      <alignment horizontal="center" vertical="center" wrapText="1"/>
      <protection locked="0"/>
    </xf>
    <xf numFmtId="169" fontId="44" fillId="0" borderId="7" xfId="0" applyNumberFormat="1" applyFont="1" applyFill="1" applyBorder="1" applyAlignment="1" applyProtection="1">
      <alignment horizontal="center" vertical="center" wrapText="1"/>
      <protection locked="0"/>
    </xf>
    <xf numFmtId="169" fontId="44" fillId="0" borderId="8" xfId="0" applyNumberFormat="1" applyFont="1" applyFill="1" applyBorder="1" applyAlignment="1" applyProtection="1">
      <alignment horizontal="center" vertical="center" wrapText="1"/>
      <protection locked="0"/>
    </xf>
    <xf numFmtId="0" fontId="11" fillId="0" borderId="6"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protection locked="0"/>
    </xf>
    <xf numFmtId="0" fontId="11" fillId="0" borderId="8" xfId="0" applyFont="1" applyFill="1" applyBorder="1" applyAlignment="1" applyProtection="1">
      <alignment horizontal="center" vertical="center" wrapText="1"/>
      <protection locked="0"/>
    </xf>
    <xf numFmtId="0" fontId="24" fillId="0" borderId="6" xfId="0" applyFont="1" applyFill="1" applyBorder="1" applyAlignment="1" applyProtection="1">
      <alignment horizontal="center" vertical="center" wrapText="1"/>
      <protection locked="0"/>
    </xf>
    <xf numFmtId="0" fontId="24" fillId="0" borderId="7" xfId="0" applyFont="1" applyFill="1" applyBorder="1" applyAlignment="1" applyProtection="1">
      <alignment horizontal="center" vertical="center" wrapText="1"/>
      <protection locked="0"/>
    </xf>
    <xf numFmtId="0" fontId="24" fillId="0" borderId="8"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left" vertical="center" wrapText="1"/>
      <protection hidden="1"/>
    </xf>
    <xf numFmtId="0" fontId="4" fillId="0" borderId="5" xfId="0" applyFont="1" applyFill="1" applyBorder="1" applyAlignment="1" applyProtection="1">
      <alignment horizontal="left" vertical="center" wrapText="1"/>
      <protection hidden="1"/>
    </xf>
    <xf numFmtId="0" fontId="4" fillId="0" borderId="10" xfId="0" applyFont="1" applyFill="1" applyBorder="1" applyAlignment="1" applyProtection="1">
      <alignment horizontal="left" vertical="center" wrapText="1"/>
      <protection hidden="1"/>
    </xf>
    <xf numFmtId="0" fontId="1" fillId="0" borderId="6" xfId="0" applyFont="1" applyFill="1" applyBorder="1" applyAlignment="1" applyProtection="1">
      <alignment horizontal="center" vertical="center" wrapText="1"/>
      <protection hidden="1"/>
    </xf>
    <xf numFmtId="0" fontId="1" fillId="0" borderId="7" xfId="0" applyFont="1" applyFill="1" applyBorder="1" applyAlignment="1" applyProtection="1">
      <alignment horizontal="center" vertical="center" wrapText="1"/>
      <protection hidden="1"/>
    </xf>
    <xf numFmtId="0" fontId="1" fillId="0" borderId="8" xfId="0" applyFont="1" applyFill="1" applyBorder="1" applyAlignment="1" applyProtection="1">
      <alignment horizontal="center" vertical="center" wrapText="1"/>
      <protection hidden="1"/>
    </xf>
    <xf numFmtId="0" fontId="1" fillId="0" borderId="6" xfId="0" applyFont="1" applyFill="1" applyBorder="1" applyAlignment="1" applyProtection="1">
      <alignment horizontal="justify" vertical="center" wrapText="1"/>
      <protection locked="0"/>
    </xf>
    <xf numFmtId="0" fontId="1" fillId="0" borderId="7" xfId="0" applyFont="1" applyFill="1" applyBorder="1" applyAlignment="1" applyProtection="1">
      <alignment horizontal="justify" vertical="center" wrapText="1"/>
      <protection locked="0"/>
    </xf>
    <xf numFmtId="0" fontId="1" fillId="0" borderId="8" xfId="0" applyFont="1" applyFill="1" applyBorder="1" applyAlignment="1" applyProtection="1">
      <alignment horizontal="justify" vertical="center" wrapText="1"/>
      <protection locked="0"/>
    </xf>
    <xf numFmtId="0" fontId="11" fillId="0" borderId="6" xfId="0" applyFont="1" applyFill="1" applyBorder="1" applyAlignment="1" applyProtection="1">
      <alignment horizontal="left" vertical="center" wrapText="1"/>
      <protection locked="0"/>
    </xf>
    <xf numFmtId="0" fontId="11" fillId="0" borderId="7" xfId="0" applyFont="1" applyFill="1" applyBorder="1" applyAlignment="1" applyProtection="1">
      <alignment horizontal="left" vertical="center" wrapText="1"/>
      <protection locked="0"/>
    </xf>
    <xf numFmtId="0" fontId="11" fillId="0" borderId="8" xfId="0" applyFont="1" applyFill="1" applyBorder="1" applyAlignment="1" applyProtection="1">
      <alignment horizontal="left" vertical="center" wrapText="1"/>
      <protection locked="0"/>
    </xf>
    <xf numFmtId="15" fontId="24" fillId="0" borderId="6" xfId="0" applyNumberFormat="1" applyFont="1" applyFill="1" applyBorder="1" applyAlignment="1" applyProtection="1">
      <alignment horizontal="center" vertical="center" wrapText="1"/>
      <protection locked="0"/>
    </xf>
    <xf numFmtId="0" fontId="54" fillId="0" borderId="13" xfId="0" applyFont="1" applyFill="1" applyBorder="1" applyAlignment="1" applyProtection="1">
      <alignment horizontal="center" vertical="center" wrapText="1"/>
      <protection locked="0"/>
    </xf>
    <xf numFmtId="0" fontId="54" fillId="0" borderId="0" xfId="0" applyFont="1" applyFill="1" applyBorder="1" applyAlignment="1" applyProtection="1">
      <alignment horizontal="center" vertical="center" wrapText="1"/>
      <protection locked="0"/>
    </xf>
    <xf numFmtId="0" fontId="54" fillId="0" borderId="4" xfId="0" applyFont="1" applyFill="1" applyBorder="1" applyAlignment="1" applyProtection="1">
      <alignment horizontal="center" vertical="center" wrapText="1"/>
      <protection locked="0"/>
    </xf>
    <xf numFmtId="0" fontId="54" fillId="0" borderId="6" xfId="0" applyFont="1" applyFill="1" applyBorder="1" applyAlignment="1" applyProtection="1">
      <alignment horizontal="center" vertical="center" wrapText="1"/>
      <protection locked="0"/>
    </xf>
    <xf numFmtId="0" fontId="54" fillId="0" borderId="7" xfId="0" applyFont="1" applyFill="1" applyBorder="1" applyAlignment="1" applyProtection="1">
      <alignment horizontal="center" vertical="center" wrapText="1"/>
      <protection locked="0"/>
    </xf>
    <xf numFmtId="0" fontId="54" fillId="0" borderId="8" xfId="0" applyFont="1" applyFill="1" applyBorder="1" applyAlignment="1" applyProtection="1">
      <alignment horizontal="center" vertical="center" wrapText="1"/>
      <protection locked="0"/>
    </xf>
    <xf numFmtId="49" fontId="24" fillId="0" borderId="6" xfId="0" applyNumberFormat="1" applyFont="1" applyBorder="1" applyAlignment="1" applyProtection="1">
      <alignment horizontal="center" vertical="center" wrapText="1"/>
      <protection locked="0"/>
    </xf>
    <xf numFmtId="49" fontId="24" fillId="0" borderId="15" xfId="0" applyNumberFormat="1" applyFont="1" applyBorder="1" applyAlignment="1" applyProtection="1">
      <alignment horizontal="center" vertical="center" wrapText="1"/>
      <protection locked="0"/>
    </xf>
    <xf numFmtId="49" fontId="24" fillId="0" borderId="16" xfId="0" applyNumberFormat="1" applyFont="1" applyFill="1" applyBorder="1" applyAlignment="1" applyProtection="1">
      <alignment horizontal="center" vertical="center" wrapText="1"/>
      <protection locked="0"/>
    </xf>
    <xf numFmtId="49" fontId="24" fillId="0" borderId="7" xfId="0" applyNumberFormat="1" applyFont="1" applyFill="1" applyBorder="1" applyAlignment="1" applyProtection="1">
      <alignment horizontal="center" vertical="center" wrapText="1"/>
      <protection locked="0"/>
    </xf>
    <xf numFmtId="49" fontId="24" fillId="0" borderId="8" xfId="0" applyNumberFormat="1" applyFont="1" applyFill="1" applyBorder="1" applyAlignment="1" applyProtection="1">
      <alignment horizontal="center" vertical="center" wrapText="1"/>
      <protection locked="0"/>
    </xf>
    <xf numFmtId="0" fontId="20" fillId="0" borderId="5" xfId="0" applyFont="1" applyFill="1" applyBorder="1" applyAlignment="1" applyProtection="1">
      <alignment horizontal="left" vertical="top"/>
      <protection hidden="1"/>
    </xf>
    <xf numFmtId="0" fontId="24" fillId="0" borderId="6" xfId="0" applyFont="1" applyFill="1" applyBorder="1" applyAlignment="1" applyProtection="1">
      <alignment horizontal="left" vertical="center" wrapText="1"/>
      <protection locked="0"/>
    </xf>
    <xf numFmtId="0" fontId="24" fillId="0" borderId="7" xfId="0" applyFont="1" applyFill="1" applyBorder="1" applyAlignment="1" applyProtection="1">
      <alignment horizontal="left" vertical="center" wrapText="1"/>
      <protection locked="0"/>
    </xf>
    <xf numFmtId="0" fontId="24" fillId="0" borderId="8" xfId="0" applyFont="1" applyFill="1" applyBorder="1" applyAlignment="1" applyProtection="1">
      <alignment horizontal="left" vertical="center" wrapText="1"/>
      <protection locked="0"/>
    </xf>
    <xf numFmtId="0" fontId="24" fillId="0" borderId="6" xfId="0" applyFont="1" applyFill="1" applyBorder="1" applyAlignment="1" applyProtection="1">
      <alignment horizontal="justify" vertical="center" wrapText="1"/>
      <protection locked="0"/>
    </xf>
    <xf numFmtId="0" fontId="24" fillId="0" borderId="7" xfId="0" applyFont="1" applyFill="1" applyBorder="1" applyAlignment="1" applyProtection="1">
      <alignment horizontal="justify" vertical="center" wrapText="1"/>
      <protection locked="0"/>
    </xf>
    <xf numFmtId="0" fontId="24" fillId="0" borderId="8" xfId="0" applyFont="1" applyFill="1" applyBorder="1" applyAlignment="1" applyProtection="1">
      <alignment horizontal="justify" vertical="center" wrapText="1"/>
      <protection locked="0"/>
    </xf>
    <xf numFmtId="0" fontId="13" fillId="0" borderId="7"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0" fontId="20" fillId="0" borderId="9" xfId="0" applyFont="1" applyFill="1" applyBorder="1" applyAlignment="1" applyProtection="1">
      <alignment horizontal="left" vertical="top"/>
      <protection hidden="1"/>
    </xf>
    <xf numFmtId="0" fontId="4" fillId="0" borderId="7"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13" fillId="0" borderId="13" xfId="0" applyFont="1" applyFill="1" applyBorder="1" applyAlignment="1" applyProtection="1">
      <alignment horizontal="center" vertical="top"/>
      <protection locked="0"/>
    </xf>
    <xf numFmtId="0" fontId="13" fillId="0" borderId="0" xfId="0" applyFont="1" applyFill="1" applyBorder="1" applyAlignment="1" applyProtection="1">
      <alignment horizontal="center" vertical="top"/>
      <protection locked="0"/>
    </xf>
    <xf numFmtId="0" fontId="13" fillId="0" borderId="4" xfId="0" applyFont="1" applyFill="1" applyBorder="1" applyAlignment="1" applyProtection="1">
      <alignment horizontal="center" vertical="top"/>
      <protection locked="0"/>
    </xf>
    <xf numFmtId="0" fontId="13" fillId="0" borderId="7" xfId="0" applyFont="1" applyFill="1" applyBorder="1" applyAlignment="1" applyProtection="1">
      <alignment horizontal="center" vertical="top"/>
      <protection locked="0"/>
    </xf>
    <xf numFmtId="0" fontId="13" fillId="0" borderId="8" xfId="0" applyFont="1" applyFill="1" applyBorder="1" applyAlignment="1" applyProtection="1">
      <alignment horizontal="center" vertical="top"/>
      <protection locked="0"/>
    </xf>
    <xf numFmtId="0" fontId="13" fillId="0" borderId="6" xfId="0" applyFont="1" applyFill="1" applyBorder="1" applyAlignment="1" applyProtection="1">
      <alignment horizontal="center" vertical="top"/>
      <protection locked="0"/>
    </xf>
    <xf numFmtId="0" fontId="13" fillId="0" borderId="9" xfId="0" applyFont="1" applyFill="1" applyBorder="1" applyAlignment="1" applyProtection="1">
      <alignment horizontal="left" vertical="top"/>
      <protection hidden="1"/>
    </xf>
    <xf numFmtId="0" fontId="13" fillId="0" borderId="5" xfId="0" applyFont="1" applyFill="1" applyBorder="1" applyAlignment="1" applyProtection="1">
      <alignment horizontal="left" vertical="top"/>
      <protection hidden="1"/>
    </xf>
    <xf numFmtId="0" fontId="20" fillId="0" borderId="10" xfId="0" applyFont="1" applyFill="1" applyBorder="1" applyAlignment="1" applyProtection="1">
      <alignment horizontal="left" vertical="top"/>
      <protection hidden="1"/>
    </xf>
    <xf numFmtId="0" fontId="13" fillId="0" borderId="6" xfId="0" applyFont="1" applyFill="1" applyBorder="1" applyAlignment="1" applyProtection="1">
      <alignment horizontal="center" vertical="center"/>
      <protection locked="0"/>
    </xf>
    <xf numFmtId="0" fontId="13" fillId="0" borderId="7" xfId="0" applyFont="1" applyFill="1" applyBorder="1" applyAlignment="1" applyProtection="1">
      <alignment horizontal="center" vertical="center"/>
      <protection locked="0"/>
    </xf>
    <xf numFmtId="0" fontId="54" fillId="0" borderId="6" xfId="2" applyFont="1" applyFill="1" applyBorder="1" applyAlignment="1" applyProtection="1">
      <alignment horizontal="center" vertical="center" wrapText="1"/>
      <protection locked="0"/>
    </xf>
    <xf numFmtId="0" fontId="54" fillId="0" borderId="7" xfId="2" applyFont="1" applyFill="1" applyBorder="1" applyAlignment="1" applyProtection="1">
      <alignment horizontal="center" vertical="center" wrapText="1"/>
      <protection locked="0"/>
    </xf>
    <xf numFmtId="0" fontId="54" fillId="0" borderId="8" xfId="2" applyFont="1" applyFill="1" applyBorder="1" applyAlignment="1" applyProtection="1">
      <alignment horizontal="center" vertical="center" wrapText="1"/>
      <protection locked="0"/>
    </xf>
    <xf numFmtId="0" fontId="24" fillId="0" borderId="6" xfId="0" applyFont="1" applyFill="1" applyBorder="1" applyAlignment="1" applyProtection="1">
      <alignment horizontal="left" vertical="center" wrapText="1"/>
      <protection locked="0" hidden="1"/>
    </xf>
    <xf numFmtId="0" fontId="24" fillId="0" borderId="7" xfId="0" applyFont="1" applyFill="1" applyBorder="1" applyAlignment="1" applyProtection="1">
      <alignment horizontal="left" vertical="center" wrapText="1"/>
      <protection locked="0" hidden="1"/>
    </xf>
    <xf numFmtId="0" fontId="24" fillId="0" borderId="8" xfId="0" applyFont="1" applyFill="1" applyBorder="1" applyAlignment="1" applyProtection="1">
      <alignment horizontal="left" vertical="center" wrapText="1"/>
      <protection locked="0" hidden="1"/>
    </xf>
    <xf numFmtId="0" fontId="24" fillId="0" borderId="6" xfId="0" applyFont="1" applyFill="1" applyBorder="1" applyAlignment="1" applyProtection="1">
      <alignment horizontal="center" vertical="center" wrapText="1"/>
      <protection locked="0" hidden="1"/>
    </xf>
    <xf numFmtId="0" fontId="24" fillId="0" borderId="7" xfId="0" applyFont="1" applyFill="1" applyBorder="1" applyAlignment="1" applyProtection="1">
      <alignment horizontal="center" vertical="center" wrapText="1"/>
      <protection locked="0" hidden="1"/>
    </xf>
    <xf numFmtId="0" fontId="24" fillId="0" borderId="8" xfId="0" applyFont="1" applyFill="1" applyBorder="1" applyAlignment="1" applyProtection="1">
      <alignment horizontal="center" vertical="center" wrapText="1"/>
      <protection locked="0" hidden="1"/>
    </xf>
    <xf numFmtId="0" fontId="10" fillId="0" borderId="13" xfId="2"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left" vertical="top" wrapText="1"/>
      <protection hidden="1"/>
    </xf>
    <xf numFmtId="0" fontId="13" fillId="0" borderId="5" xfId="0" applyFont="1" applyFill="1" applyBorder="1" applyAlignment="1" applyProtection="1">
      <alignment horizontal="left" vertical="top" wrapText="1"/>
      <protection hidden="1"/>
    </xf>
    <xf numFmtId="0" fontId="13" fillId="0" borderId="10" xfId="0" applyFont="1" applyFill="1" applyBorder="1" applyAlignment="1" applyProtection="1">
      <alignment horizontal="left" vertical="top" wrapText="1"/>
      <protection hidden="1"/>
    </xf>
    <xf numFmtId="0" fontId="13" fillId="0" borderId="13" xfId="0" applyFont="1" applyFill="1" applyBorder="1" applyAlignment="1" applyProtection="1">
      <alignment horizontal="left" vertical="top" wrapText="1"/>
      <protection hidden="1"/>
    </xf>
    <xf numFmtId="0" fontId="13" fillId="0" borderId="0" xfId="0" applyFont="1" applyFill="1" applyBorder="1" applyAlignment="1" applyProtection="1">
      <alignment horizontal="left" vertical="top" wrapText="1"/>
      <protection hidden="1"/>
    </xf>
    <xf numFmtId="0" fontId="13" fillId="0" borderId="4" xfId="0" applyFont="1" applyFill="1" applyBorder="1" applyAlignment="1" applyProtection="1">
      <alignment horizontal="left" vertical="top" wrapText="1"/>
      <protection hidden="1"/>
    </xf>
    <xf numFmtId="0" fontId="13"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right" vertical="center" wrapText="1"/>
      <protection hidden="1"/>
    </xf>
    <xf numFmtId="0" fontId="4" fillId="0" borderId="2"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right" vertical="center" wrapText="1"/>
      <protection hidden="1"/>
    </xf>
    <xf numFmtId="165" fontId="3" fillId="0" borderId="2" xfId="0" applyNumberFormat="1" applyFont="1" applyFill="1" applyBorder="1" applyAlignment="1" applyProtection="1">
      <alignment horizontal="center" vertical="center" wrapText="1"/>
      <protection locked="0"/>
    </xf>
    <xf numFmtId="165" fontId="3" fillId="0" borderId="3" xfId="0" applyNumberFormat="1" applyFont="1" applyFill="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1" xfId="0" applyNumberFormat="1" applyFont="1" applyBorder="1" applyAlignment="1" applyProtection="1">
      <alignment horizontal="center" vertical="center" wrapText="1"/>
      <protection locked="0"/>
    </xf>
    <xf numFmtId="0" fontId="1" fillId="0" borderId="2" xfId="0" applyNumberFormat="1" applyFont="1" applyBorder="1" applyAlignment="1" applyProtection="1">
      <alignment horizontal="center" vertical="center" wrapText="1"/>
      <protection locked="0"/>
    </xf>
    <xf numFmtId="0" fontId="1" fillId="0" borderId="3" xfId="0" applyNumberFormat="1" applyFont="1" applyBorder="1" applyAlignment="1" applyProtection="1">
      <alignment horizontal="center"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2" xfId="0" applyFont="1" applyFill="1" applyBorder="1" applyAlignment="1" applyProtection="1">
      <alignment horizontal="center"/>
      <protection hidden="1"/>
    </xf>
    <xf numFmtId="0" fontId="1" fillId="0" borderId="3" xfId="0" applyFont="1" applyFill="1" applyBorder="1" applyAlignment="1" applyProtection="1">
      <alignment horizontal="center"/>
      <protection hidden="1"/>
    </xf>
    <xf numFmtId="0" fontId="4" fillId="0" borderId="9" xfId="0" applyFont="1" applyFill="1" applyBorder="1" applyAlignment="1" applyProtection="1">
      <alignment horizontal="left" vertical="top"/>
      <protection hidden="1"/>
    </xf>
    <xf numFmtId="0" fontId="4" fillId="0" borderId="5" xfId="0" applyFont="1" applyFill="1" applyBorder="1" applyAlignment="1" applyProtection="1">
      <alignment horizontal="left" vertical="top"/>
      <protection hidden="1"/>
    </xf>
    <xf numFmtId="0" fontId="4" fillId="0" borderId="10" xfId="0" applyFont="1" applyFill="1" applyBorder="1" applyAlignment="1" applyProtection="1">
      <alignment horizontal="left" vertical="top"/>
      <protection hidden="1"/>
    </xf>
    <xf numFmtId="0" fontId="4" fillId="0" borderId="5" xfId="0" applyFont="1" applyFill="1" applyBorder="1" applyAlignment="1" applyProtection="1">
      <alignment horizontal="left" vertical="top" wrapText="1"/>
      <protection hidden="1"/>
    </xf>
    <xf numFmtId="0" fontId="4" fillId="0" borderId="10" xfId="0" applyFont="1" applyFill="1" applyBorder="1" applyAlignment="1" applyProtection="1">
      <alignment horizontal="left" vertical="top" wrapText="1"/>
      <protection hidden="1"/>
    </xf>
    <xf numFmtId="0" fontId="4" fillId="5" borderId="1" xfId="0" applyFont="1" applyFill="1" applyBorder="1" applyAlignment="1" applyProtection="1">
      <alignment horizontal="center" vertical="center" wrapText="1"/>
      <protection hidden="1"/>
    </xf>
    <xf numFmtId="0" fontId="4" fillId="5" borderId="2" xfId="0" applyFont="1" applyFill="1" applyBorder="1" applyAlignment="1" applyProtection="1">
      <alignment horizontal="center" vertical="center" wrapText="1"/>
      <protection hidden="1"/>
    </xf>
    <xf numFmtId="0" fontId="4" fillId="5" borderId="3" xfId="0" applyFont="1" applyFill="1" applyBorder="1" applyAlignment="1" applyProtection="1">
      <alignment horizontal="center" vertical="center" wrapText="1"/>
      <protection hidden="1"/>
    </xf>
    <xf numFmtId="0" fontId="4" fillId="5" borderId="1"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4" fillId="5" borderId="3" xfId="0" applyFont="1" applyFill="1" applyBorder="1" applyAlignment="1" applyProtection="1">
      <alignment horizontal="center" vertical="center" wrapText="1"/>
    </xf>
    <xf numFmtId="10" fontId="1" fillId="0" borderId="7" xfId="0" applyNumberFormat="1" applyFont="1" applyFill="1" applyBorder="1" applyAlignment="1" applyProtection="1">
      <alignment horizontal="center" vertical="center"/>
      <protection locked="0"/>
    </xf>
    <xf numFmtId="10" fontId="1" fillId="0" borderId="8" xfId="0" applyNumberFormat="1" applyFont="1" applyFill="1" applyBorder="1" applyAlignment="1" applyProtection="1">
      <alignment horizontal="center" vertical="center"/>
      <protection locked="0"/>
    </xf>
    <xf numFmtId="0" fontId="1" fillId="0" borderId="2" xfId="0" applyFont="1" applyFill="1" applyBorder="1" applyAlignment="1" applyProtection="1">
      <alignment horizontal="center"/>
      <protection locked="0"/>
    </xf>
    <xf numFmtId="0" fontId="1" fillId="0" borderId="3" xfId="0" applyFont="1" applyFill="1" applyBorder="1" applyAlignment="1" applyProtection="1">
      <alignment horizontal="center"/>
      <protection locked="0"/>
    </xf>
    <xf numFmtId="0" fontId="7" fillId="0" borderId="7" xfId="0" applyFont="1" applyFill="1" applyBorder="1" applyAlignment="1" applyProtection="1">
      <alignment horizontal="left" vertical="center" wrapText="1"/>
      <protection locked="0"/>
    </xf>
    <xf numFmtId="0" fontId="1" fillId="0" borderId="13"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4" fillId="0" borderId="21" xfId="0" applyFont="1" applyFill="1" applyBorder="1" applyAlignment="1" applyProtection="1">
      <alignment horizontal="left" vertical="top"/>
      <protection hidden="1"/>
    </xf>
    <xf numFmtId="0" fontId="4" fillId="0" borderId="22" xfId="0" applyFont="1" applyFill="1" applyBorder="1" applyAlignment="1" applyProtection="1">
      <alignment horizontal="left" vertical="top"/>
      <protection hidden="1"/>
    </xf>
    <xf numFmtId="0" fontId="4" fillId="0" borderId="23" xfId="0" applyFont="1" applyFill="1" applyBorder="1" applyAlignment="1" applyProtection="1">
      <alignment horizontal="left" vertical="top"/>
      <protection hidden="1"/>
    </xf>
    <xf numFmtId="0" fontId="4" fillId="0" borderId="21" xfId="0" applyFont="1" applyFill="1" applyBorder="1" applyAlignment="1" applyProtection="1">
      <alignment horizontal="left" vertical="center" wrapText="1"/>
      <protection hidden="1"/>
    </xf>
    <xf numFmtId="0" fontId="4" fillId="0" borderId="22" xfId="0" applyFont="1" applyFill="1" applyBorder="1" applyAlignment="1" applyProtection="1">
      <alignment horizontal="left" vertical="center" wrapText="1"/>
      <protection hidden="1"/>
    </xf>
    <xf numFmtId="0" fontId="4" fillId="0" borderId="23" xfId="0" applyFont="1" applyFill="1" applyBorder="1" applyAlignment="1" applyProtection="1">
      <alignment horizontal="left" vertical="center" wrapText="1"/>
      <protection hidden="1"/>
    </xf>
    <xf numFmtId="0" fontId="1" fillId="0" borderId="18" xfId="0" applyFont="1" applyFill="1" applyBorder="1" applyAlignment="1" applyProtection="1">
      <alignment horizontal="center" vertical="center" wrapText="1"/>
      <protection locked="0"/>
    </xf>
    <xf numFmtId="0" fontId="1" fillId="0" borderId="19" xfId="0" applyFont="1" applyFill="1" applyBorder="1" applyAlignment="1" applyProtection="1">
      <alignment horizontal="center" vertical="center" wrapText="1"/>
      <protection locked="0"/>
    </xf>
    <xf numFmtId="0" fontId="1" fillId="0" borderId="20"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right" vertical="center" wrapText="1"/>
      <protection hidden="1"/>
    </xf>
    <xf numFmtId="0" fontId="9" fillId="0" borderId="2" xfId="0" applyFont="1" applyFill="1" applyBorder="1" applyAlignment="1" applyProtection="1">
      <alignment horizontal="right" vertical="center" wrapText="1"/>
      <protection hidden="1"/>
    </xf>
    <xf numFmtId="167" fontId="9" fillId="0" borderId="2" xfId="1" applyNumberFormat="1" applyFont="1" applyFill="1" applyBorder="1" applyAlignment="1" applyProtection="1">
      <alignment horizontal="center" vertical="center" wrapText="1"/>
      <protection hidden="1"/>
    </xf>
    <xf numFmtId="44" fontId="9" fillId="0" borderId="2" xfId="1" applyFont="1" applyFill="1" applyBorder="1" applyAlignment="1" applyProtection="1">
      <alignment horizontal="center" vertical="center" wrapText="1"/>
      <protection hidden="1"/>
    </xf>
    <xf numFmtId="44" fontId="9" fillId="0" borderId="3" xfId="1" applyFont="1" applyFill="1" applyBorder="1" applyAlignment="1" applyProtection="1">
      <alignment horizontal="center" vertical="center" wrapText="1"/>
      <protection hidden="1"/>
    </xf>
    <xf numFmtId="170" fontId="4" fillId="0" borderId="1" xfId="0" applyNumberFormat="1" applyFont="1" applyFill="1" applyBorder="1" applyAlignment="1" applyProtection="1">
      <alignment horizontal="center" vertical="center" wrapText="1"/>
      <protection locked="0"/>
    </xf>
    <xf numFmtId="170" fontId="4" fillId="0" borderId="2" xfId="0" applyNumberFormat="1" applyFont="1" applyFill="1" applyBorder="1" applyAlignment="1" applyProtection="1">
      <alignment horizontal="center" vertical="center" wrapText="1"/>
      <protection locked="0"/>
    </xf>
    <xf numFmtId="170" fontId="4" fillId="0" borderId="3" xfId="0" applyNumberFormat="1" applyFont="1" applyFill="1" applyBorder="1" applyAlignment="1" applyProtection="1">
      <alignment horizontal="center" vertical="center" wrapText="1"/>
      <protection locked="0"/>
    </xf>
    <xf numFmtId="1" fontId="1" fillId="0" borderId="1" xfId="0" applyNumberFormat="1" applyFont="1" applyFill="1" applyBorder="1" applyAlignment="1" applyProtection="1">
      <alignment horizontal="center" vertical="center" wrapText="1"/>
      <protection locked="0"/>
    </xf>
    <xf numFmtId="1" fontId="1" fillId="0" borderId="2" xfId="0" applyNumberFormat="1" applyFont="1" applyFill="1" applyBorder="1" applyAlignment="1" applyProtection="1">
      <alignment horizontal="center" vertical="center" wrapText="1"/>
      <protection locked="0"/>
    </xf>
    <xf numFmtId="1" fontId="1" fillId="0" borderId="3"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hidden="1"/>
    </xf>
    <xf numFmtId="0" fontId="4" fillId="0" borderId="5" xfId="0" applyFont="1" applyFill="1" applyBorder="1" applyAlignment="1" applyProtection="1">
      <alignment horizontal="right" vertical="center"/>
      <protection hidden="1"/>
    </xf>
    <xf numFmtId="0" fontId="4" fillId="0" borderId="10" xfId="0" applyFont="1" applyFill="1" applyBorder="1" applyAlignment="1" applyProtection="1">
      <alignment horizontal="right" vertical="center"/>
      <protection hidden="1"/>
    </xf>
    <xf numFmtId="1" fontId="3" fillId="0" borderId="1" xfId="0" applyNumberFormat="1" applyFont="1" applyFill="1" applyBorder="1" applyAlignment="1" applyProtection="1">
      <alignment horizontal="center" vertical="center" wrapText="1"/>
      <protection hidden="1"/>
    </xf>
    <xf numFmtId="0" fontId="3" fillId="0" borderId="2" xfId="0" applyFont="1" applyFill="1" applyBorder="1" applyAlignment="1" applyProtection="1">
      <alignment horizontal="center" vertical="center" wrapText="1"/>
      <protection hidden="1"/>
    </xf>
    <xf numFmtId="0" fontId="3" fillId="0" borderId="3" xfId="0" applyFont="1" applyFill="1" applyBorder="1" applyAlignment="1" applyProtection="1">
      <alignment horizontal="center" vertical="center" wrapText="1"/>
      <protection hidden="1"/>
    </xf>
    <xf numFmtId="0" fontId="4" fillId="0" borderId="5" xfId="0" applyFont="1" applyBorder="1" applyAlignment="1" applyProtection="1">
      <alignment horizontal="right" vertical="center"/>
      <protection hidden="1"/>
    </xf>
    <xf numFmtId="0" fontId="4" fillId="0" borderId="10" xfId="0" applyFont="1" applyBorder="1" applyAlignment="1" applyProtection="1">
      <alignment horizontal="right" vertical="center"/>
      <protection hidden="1"/>
    </xf>
    <xf numFmtId="44" fontId="4" fillId="0" borderId="14" xfId="1"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164" fontId="4" fillId="0" borderId="1" xfId="1" applyNumberFormat="1" applyFont="1" applyFill="1" applyBorder="1" applyAlignment="1" applyProtection="1">
      <alignment horizontal="center" vertical="center" wrapText="1"/>
      <protection locked="0"/>
    </xf>
    <xf numFmtId="164" fontId="4" fillId="0" borderId="2" xfId="1" applyNumberFormat="1" applyFont="1" applyFill="1" applyBorder="1" applyAlignment="1" applyProtection="1">
      <alignment horizontal="center" vertical="center" wrapText="1"/>
      <protection locked="0"/>
    </xf>
    <xf numFmtId="164" fontId="4" fillId="0" borderId="3" xfId="1" applyNumberFormat="1" applyFont="1" applyFill="1" applyBorder="1" applyAlignment="1" applyProtection="1">
      <alignment horizontal="center" vertical="center" wrapText="1"/>
      <protection locked="0"/>
    </xf>
    <xf numFmtId="2" fontId="4" fillId="0" borderId="1" xfId="1" applyNumberFormat="1" applyFont="1" applyFill="1" applyBorder="1" applyAlignment="1" applyProtection="1">
      <alignment horizontal="center" vertical="center" wrapText="1"/>
      <protection locked="0"/>
    </xf>
    <xf numFmtId="2" fontId="4" fillId="0" borderId="2" xfId="1" applyNumberFormat="1" applyFont="1" applyFill="1" applyBorder="1" applyAlignment="1" applyProtection="1">
      <alignment horizontal="center" vertical="center" wrapText="1"/>
      <protection locked="0"/>
    </xf>
    <xf numFmtId="2" fontId="4" fillId="0" borderId="3" xfId="1" applyNumberFormat="1" applyFont="1" applyFill="1" applyBorder="1" applyAlignment="1" applyProtection="1">
      <alignment horizontal="center" vertical="center" wrapText="1"/>
      <protection locked="0"/>
    </xf>
    <xf numFmtId="2" fontId="4" fillId="0" borderId="1" xfId="0" applyNumberFormat="1" applyFont="1" applyFill="1" applyBorder="1" applyAlignment="1" applyProtection="1">
      <alignment horizontal="center" vertical="center" wrapText="1"/>
      <protection locked="0"/>
    </xf>
    <xf numFmtId="2" fontId="4" fillId="0" borderId="2" xfId="0" applyNumberFormat="1" applyFont="1" applyFill="1" applyBorder="1" applyAlignment="1" applyProtection="1">
      <alignment horizontal="center" vertical="center" wrapText="1"/>
      <protection locked="0"/>
    </xf>
    <xf numFmtId="2" fontId="4" fillId="0" borderId="3" xfId="0" applyNumberFormat="1" applyFont="1" applyFill="1" applyBorder="1" applyAlignment="1" applyProtection="1">
      <alignment horizontal="center" vertical="center" wrapText="1"/>
      <protection locked="0"/>
    </xf>
    <xf numFmtId="164" fontId="4" fillId="0" borderId="1" xfId="1" applyNumberFormat="1" applyFont="1" applyFill="1" applyBorder="1" applyAlignment="1" applyProtection="1">
      <alignment horizontal="center" vertical="center" wrapText="1"/>
      <protection hidden="1"/>
    </xf>
    <xf numFmtId="164" fontId="4" fillId="0" borderId="2" xfId="1" applyNumberFormat="1" applyFont="1" applyFill="1" applyBorder="1" applyAlignment="1" applyProtection="1">
      <alignment horizontal="center" vertical="center" wrapText="1"/>
      <protection hidden="1"/>
    </xf>
    <xf numFmtId="164" fontId="4" fillId="0" borderId="3" xfId="1" applyNumberFormat="1" applyFont="1" applyFill="1" applyBorder="1" applyAlignment="1" applyProtection="1">
      <alignment horizontal="center" vertical="center" wrapText="1"/>
      <protection hidden="1"/>
    </xf>
    <xf numFmtId="0" fontId="3" fillId="0" borderId="6"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right" vertical="center"/>
      <protection hidden="1"/>
    </xf>
    <xf numFmtId="0" fontId="4" fillId="0" borderId="4" xfId="0" applyFont="1" applyFill="1" applyBorder="1" applyAlignment="1" applyProtection="1">
      <alignment horizontal="right" vertical="center"/>
      <protection hidden="1"/>
    </xf>
    <xf numFmtId="0" fontId="4" fillId="0" borderId="1" xfId="0" applyFont="1" applyFill="1" applyBorder="1" applyAlignment="1" applyProtection="1">
      <alignment horizontal="center" vertical="center" wrapText="1"/>
      <protection hidden="1"/>
    </xf>
    <xf numFmtId="0" fontId="4" fillId="0" borderId="2" xfId="0" applyFont="1" applyFill="1" applyBorder="1" applyAlignment="1" applyProtection="1">
      <alignment horizontal="center" vertical="center" wrapText="1"/>
      <protection hidden="1"/>
    </xf>
    <xf numFmtId="0" fontId="4" fillId="0" borderId="3" xfId="0" applyFont="1" applyFill="1" applyBorder="1" applyAlignment="1" applyProtection="1">
      <alignment horizontal="center" vertical="center" wrapText="1"/>
      <protection hidden="1"/>
    </xf>
    <xf numFmtId="2" fontId="3" fillId="0" borderId="6" xfId="0" applyNumberFormat="1" applyFont="1" applyBorder="1" applyAlignment="1" applyProtection="1">
      <alignment horizontal="center" vertical="center" wrapText="1"/>
      <protection locked="0"/>
    </xf>
    <xf numFmtId="2" fontId="3" fillId="0" borderId="7" xfId="0" applyNumberFormat="1" applyFont="1" applyBorder="1" applyAlignment="1" applyProtection="1">
      <alignment horizontal="center" vertical="center" wrapText="1"/>
      <protection locked="0"/>
    </xf>
    <xf numFmtId="2" fontId="3" fillId="0" borderId="8" xfId="0" applyNumberFormat="1" applyFont="1" applyBorder="1" applyAlignment="1" applyProtection="1">
      <alignment horizontal="center" vertical="center" wrapText="1"/>
      <protection locked="0"/>
    </xf>
    <xf numFmtId="0" fontId="20" fillId="0" borderId="9" xfId="0" quotePrefix="1" applyFont="1" applyFill="1" applyBorder="1" applyAlignment="1" applyProtection="1">
      <alignment horizontal="left" vertical="center"/>
      <protection hidden="1"/>
    </xf>
    <xf numFmtId="0" fontId="20" fillId="0" borderId="6" xfId="0" quotePrefix="1" applyFont="1" applyFill="1" applyBorder="1" applyAlignment="1" applyProtection="1">
      <alignment horizontal="left" vertical="center"/>
      <protection hidden="1"/>
    </xf>
    <xf numFmtId="0" fontId="24" fillId="0" borderId="5" xfId="0" applyFont="1" applyFill="1" applyBorder="1" applyAlignment="1" applyProtection="1">
      <alignment horizontal="left" vertical="center" wrapText="1"/>
      <protection locked="0"/>
    </xf>
    <xf numFmtId="0" fontId="24" fillId="0" borderId="10" xfId="0" applyFont="1" applyFill="1" applyBorder="1" applyAlignment="1" applyProtection="1">
      <alignment horizontal="left" vertical="center" wrapText="1"/>
      <protection locked="0"/>
    </xf>
    <xf numFmtId="0" fontId="22" fillId="0" borderId="13"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13" fillId="0" borderId="8" xfId="0" applyFont="1" applyFill="1" applyBorder="1" applyAlignment="1" applyProtection="1">
      <alignment horizontal="left" vertical="center" wrapText="1"/>
      <protection locked="0"/>
    </xf>
    <xf numFmtId="0" fontId="25" fillId="0" borderId="0" xfId="0" applyFont="1" applyFill="1" applyBorder="1" applyAlignment="1" applyProtection="1">
      <alignment horizontal="justify" vertical="center" wrapText="1"/>
      <protection hidden="1"/>
    </xf>
    <xf numFmtId="0" fontId="13" fillId="0" borderId="5" xfId="0" applyFont="1" applyBorder="1" applyAlignment="1" applyProtection="1">
      <alignment horizontal="justify" vertical="top" wrapText="1"/>
      <protection hidden="1"/>
    </xf>
    <xf numFmtId="0" fontId="13" fillId="5" borderId="1" xfId="0" applyFont="1" applyFill="1" applyBorder="1" applyAlignment="1" applyProtection="1">
      <alignment horizontal="center" vertical="center"/>
      <protection hidden="1"/>
    </xf>
    <xf numFmtId="0" fontId="13" fillId="5" borderId="2" xfId="0" applyFont="1" applyFill="1" applyBorder="1" applyAlignment="1" applyProtection="1">
      <alignment horizontal="center" vertical="center"/>
      <protection hidden="1"/>
    </xf>
    <xf numFmtId="0" fontId="13" fillId="5" borderId="3" xfId="0" applyFont="1" applyFill="1" applyBorder="1" applyAlignment="1" applyProtection="1">
      <alignment horizontal="center" vertical="center"/>
      <protection hidden="1"/>
    </xf>
    <xf numFmtId="0" fontId="13" fillId="5" borderId="2" xfId="0" applyFont="1" applyFill="1" applyBorder="1" applyAlignment="1" applyProtection="1">
      <alignment horizontal="center" vertical="center" wrapText="1"/>
      <protection hidden="1"/>
    </xf>
    <xf numFmtId="0" fontId="13" fillId="5" borderId="3" xfId="0" applyFont="1" applyFill="1" applyBorder="1" applyAlignment="1" applyProtection="1">
      <alignment horizontal="center" vertical="center" wrapText="1"/>
      <protection hidden="1"/>
    </xf>
    <xf numFmtId="0" fontId="24" fillId="0" borderId="2" xfId="0" applyFont="1" applyFill="1" applyBorder="1" applyAlignment="1" applyProtection="1">
      <alignment horizontal="left" vertical="center" wrapText="1"/>
      <protection locked="0"/>
    </xf>
    <xf numFmtId="0" fontId="24" fillId="0" borderId="3" xfId="0" applyFont="1" applyFill="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wrapText="1"/>
      <protection hidden="1"/>
    </xf>
    <xf numFmtId="0" fontId="4" fillId="0" borderId="9"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31" fillId="0" borderId="6" xfId="0" quotePrefix="1" applyNumberFormat="1" applyFont="1" applyBorder="1" applyAlignment="1" applyProtection="1">
      <alignment horizontal="left" vertical="center" wrapText="1"/>
      <protection locked="0"/>
    </xf>
    <xf numFmtId="0" fontId="31" fillId="0" borderId="7" xfId="0" quotePrefix="1" applyNumberFormat="1" applyFont="1" applyBorder="1" applyAlignment="1" applyProtection="1">
      <alignment horizontal="left" vertical="center" wrapText="1"/>
      <protection locked="0"/>
    </xf>
    <xf numFmtId="0" fontId="31" fillId="0" borderId="8" xfId="0" quotePrefix="1" applyNumberFormat="1" applyFont="1" applyBorder="1" applyAlignment="1" applyProtection="1">
      <alignment horizontal="left" vertical="center" wrapText="1"/>
      <protection locked="0"/>
    </xf>
    <xf numFmtId="0" fontId="24" fillId="0" borderId="6" xfId="0" applyFont="1" applyFill="1" applyBorder="1" applyAlignment="1" applyProtection="1">
      <alignment horizontal="left" vertical="center" wrapText="1"/>
      <protection hidden="1"/>
    </xf>
    <xf numFmtId="0" fontId="24" fillId="0" borderId="7" xfId="0" applyFont="1" applyFill="1" applyBorder="1" applyAlignment="1" applyProtection="1">
      <alignment horizontal="left" vertical="center" wrapText="1"/>
      <protection hidden="1"/>
    </xf>
    <xf numFmtId="0" fontId="24" fillId="0" borderId="8" xfId="0" applyFont="1" applyFill="1" applyBorder="1" applyAlignment="1" applyProtection="1">
      <alignment horizontal="left" vertical="center" wrapText="1"/>
      <protection hidden="1"/>
    </xf>
    <xf numFmtId="0" fontId="24" fillId="0" borderId="6" xfId="0" applyFont="1" applyBorder="1" applyAlignment="1" applyProtection="1">
      <alignment horizontal="center" vertical="center" wrapText="1"/>
      <protection locked="0"/>
    </xf>
    <xf numFmtId="0" fontId="24" fillId="0" borderId="15" xfId="0" applyFont="1" applyBorder="1" applyAlignment="1" applyProtection="1">
      <alignment horizontal="center" vertical="center" wrapText="1"/>
      <protection locked="0"/>
    </xf>
    <xf numFmtId="0" fontId="24" fillId="0" borderId="16"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right" vertical="top" wrapText="1"/>
      <protection hidden="1"/>
    </xf>
    <xf numFmtId="0" fontId="25" fillId="0" borderId="0" xfId="0" applyFont="1" applyFill="1" applyBorder="1" applyAlignment="1" applyProtection="1">
      <alignment horizontal="justify" vertical="top" wrapText="1"/>
      <protection hidden="1"/>
    </xf>
    <xf numFmtId="0" fontId="20" fillId="0" borderId="0" xfId="0" applyFont="1" applyFill="1" applyBorder="1" applyAlignment="1" applyProtection="1">
      <alignment horizontal="left"/>
      <protection hidden="1"/>
    </xf>
    <xf numFmtId="0" fontId="7" fillId="0" borderId="0" xfId="0" applyFont="1" applyAlignment="1" applyProtection="1">
      <alignment horizontal="justify" vertical="center" wrapText="1"/>
      <protection hidden="1"/>
    </xf>
    <xf numFmtId="0" fontId="25" fillId="0" borderId="0" xfId="0" applyFont="1" applyFill="1" applyBorder="1" applyAlignment="1" applyProtection="1">
      <alignment horizontal="justify" wrapText="1"/>
      <protection hidden="1"/>
    </xf>
    <xf numFmtId="0" fontId="25" fillId="0" borderId="0" xfId="0" applyFont="1" applyFill="1" applyBorder="1" applyAlignment="1" applyProtection="1">
      <alignment horizontal="right" wrapText="1"/>
      <protection hidden="1"/>
    </xf>
    <xf numFmtId="0" fontId="25" fillId="0" borderId="0" xfId="0" applyFont="1" applyFill="1" applyBorder="1" applyAlignment="1" applyProtection="1">
      <alignment horizontal="left" vertical="center" wrapText="1"/>
      <protection hidden="1"/>
    </xf>
    <xf numFmtId="0" fontId="25" fillId="0" borderId="0" xfId="0" applyFont="1" applyFill="1" applyBorder="1" applyAlignment="1" applyProtection="1">
      <alignment horizontal="center" vertical="center" wrapText="1"/>
      <protection hidden="1"/>
    </xf>
    <xf numFmtId="0" fontId="25" fillId="0" borderId="11" xfId="0" applyFont="1" applyFill="1" applyBorder="1" applyAlignment="1" applyProtection="1">
      <alignment horizontal="left" vertical="center" wrapText="1"/>
      <protection locked="0"/>
    </xf>
    <xf numFmtId="0" fontId="25" fillId="0" borderId="0" xfId="0" applyFont="1" applyFill="1" applyAlignment="1" applyProtection="1">
      <alignment horizontal="justify" vertical="center" wrapText="1"/>
      <protection hidden="1"/>
    </xf>
    <xf numFmtId="0" fontId="7" fillId="0" borderId="0" xfId="0" applyFont="1" applyFill="1" applyAlignment="1" applyProtection="1">
      <alignment horizontal="justify" vertical="center" wrapText="1"/>
      <protection hidden="1"/>
    </xf>
    <xf numFmtId="0" fontId="7" fillId="0" borderId="0" xfId="0" applyFont="1" applyFill="1" applyAlignment="1" applyProtection="1">
      <alignment horizontal="justify" vertical="top" wrapText="1"/>
      <protection hidden="1"/>
    </xf>
    <xf numFmtId="0" fontId="25" fillId="0" borderId="17" xfId="0" applyFont="1" applyFill="1" applyBorder="1" applyAlignment="1" applyProtection="1">
      <alignment horizontal="left" vertical="center" wrapText="1"/>
      <protection locked="0"/>
    </xf>
    <xf numFmtId="0" fontId="7" fillId="0" borderId="0" xfId="0" applyFont="1" applyFill="1" applyAlignment="1" applyProtection="1">
      <alignment horizontal="center" vertical="top" wrapText="1"/>
      <protection hidden="1"/>
    </xf>
    <xf numFmtId="0" fontId="7" fillId="0" borderId="0" xfId="0" applyFont="1" applyBorder="1" applyAlignment="1" applyProtection="1">
      <alignment horizontal="center" wrapText="1"/>
      <protection hidden="1"/>
    </xf>
    <xf numFmtId="0" fontId="63" fillId="8" borderId="0" xfId="0" applyFont="1" applyFill="1" applyAlignment="1" applyProtection="1">
      <alignment horizontal="left" wrapText="1"/>
    </xf>
    <xf numFmtId="0" fontId="33" fillId="8" borderId="0" xfId="0" applyFont="1" applyFill="1" applyAlignment="1" applyProtection="1">
      <alignment horizontal="left" wrapText="1"/>
    </xf>
    <xf numFmtId="0" fontId="33" fillId="8" borderId="0" xfId="0" applyFont="1" applyFill="1" applyAlignment="1" applyProtection="1">
      <alignment horizontal="justify" vertical="top" wrapText="1"/>
    </xf>
    <xf numFmtId="0" fontId="33" fillId="8" borderId="0" xfId="0" applyFont="1" applyFill="1" applyAlignment="1" applyProtection="1">
      <alignment horizontal="justify" vertical="center" wrapText="1"/>
    </xf>
    <xf numFmtId="0" fontId="13" fillId="8" borderId="0" xfId="0" applyFont="1" applyFill="1" applyAlignment="1" applyProtection="1">
      <alignment horizontal="justify" vertical="top" wrapText="1"/>
    </xf>
    <xf numFmtId="0" fontId="13" fillId="0" borderId="10" xfId="0" applyFont="1" applyFill="1" applyBorder="1" applyAlignment="1" applyProtection="1">
      <alignment horizontal="left" vertical="top"/>
      <protection hidden="1"/>
    </xf>
    <xf numFmtId="170" fontId="24" fillId="0" borderId="6" xfId="0" applyNumberFormat="1" applyFont="1" applyFill="1" applyBorder="1" applyAlignment="1" applyProtection="1">
      <alignment horizontal="center" vertical="center" wrapText="1"/>
      <protection locked="0"/>
    </xf>
    <xf numFmtId="170" fontId="24" fillId="0" borderId="7" xfId="0" applyNumberFormat="1" applyFont="1" applyFill="1" applyBorder="1" applyAlignment="1" applyProtection="1">
      <alignment horizontal="center" vertical="center" wrapText="1"/>
      <protection locked="0"/>
    </xf>
    <xf numFmtId="170" fontId="24" fillId="0" borderId="8"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center" vertical="center" wrapText="1"/>
      <protection locked="0"/>
    </xf>
    <xf numFmtId="0" fontId="24" fillId="0" borderId="30" xfId="0" applyFont="1" applyFill="1" applyBorder="1" applyAlignment="1" applyProtection="1">
      <alignment horizontal="center" vertical="center" wrapText="1"/>
      <protection locked="0"/>
    </xf>
    <xf numFmtId="0" fontId="24" fillId="0" borderId="11" xfId="0" applyFont="1" applyFill="1" applyBorder="1" applyAlignment="1" applyProtection="1">
      <alignment horizontal="center" vertical="center" wrapText="1"/>
      <protection locked="0"/>
    </xf>
    <xf numFmtId="0" fontId="24" fillId="0" borderId="29" xfId="0" applyFont="1" applyFill="1" applyBorder="1" applyAlignment="1" applyProtection="1">
      <alignment horizontal="center" vertical="center" wrapText="1"/>
      <protection locked="0"/>
    </xf>
    <xf numFmtId="0" fontId="24" fillId="0" borderId="31" xfId="0" applyFont="1" applyFill="1" applyBorder="1" applyAlignment="1" applyProtection="1">
      <alignment horizontal="center" vertical="center" wrapText="1"/>
      <protection locked="0"/>
    </xf>
    <xf numFmtId="0" fontId="24" fillId="0" borderId="32" xfId="0" applyFont="1" applyFill="1" applyBorder="1" applyAlignment="1" applyProtection="1">
      <alignment horizontal="center" vertical="center" wrapText="1"/>
      <protection locked="0"/>
    </xf>
    <xf numFmtId="170" fontId="13" fillId="0" borderId="28" xfId="0" applyNumberFormat="1" applyFont="1" applyFill="1" applyBorder="1" applyAlignment="1" applyProtection="1">
      <alignment horizontal="center" vertical="center" wrapText="1"/>
      <protection locked="0"/>
    </xf>
    <xf numFmtId="170" fontId="13" fillId="0" borderId="11" xfId="0" applyNumberFormat="1" applyFont="1" applyFill="1" applyBorder="1" applyAlignment="1" applyProtection="1">
      <alignment horizontal="center" vertical="center" wrapText="1"/>
      <protection locked="0"/>
    </xf>
    <xf numFmtId="0" fontId="7" fillId="0" borderId="0" xfId="0" applyFont="1" applyAlignment="1" applyProtection="1">
      <alignment horizontal="center" wrapText="1"/>
      <protection hidden="1"/>
    </xf>
    <xf numFmtId="0" fontId="7" fillId="0" borderId="11" xfId="0" applyFont="1" applyBorder="1" applyAlignment="1" applyProtection="1">
      <alignment horizontal="center" wrapText="1"/>
      <protection hidden="1"/>
    </xf>
    <xf numFmtId="0" fontId="4" fillId="0" borderId="12" xfId="0" applyFont="1" applyBorder="1" applyAlignment="1" applyProtection="1">
      <alignment horizontal="center"/>
      <protection hidden="1"/>
    </xf>
    <xf numFmtId="0" fontId="4" fillId="0" borderId="0" xfId="0" applyFont="1" applyBorder="1" applyAlignment="1" applyProtection="1">
      <alignment horizontal="center" vertical="center"/>
      <protection hidden="1"/>
    </xf>
    <xf numFmtId="0" fontId="4" fillId="8" borderId="0" xfId="0" applyFont="1" applyFill="1" applyAlignment="1" applyProtection="1">
      <alignment horizontal="justify" vertical="top" wrapText="1"/>
    </xf>
    <xf numFmtId="0" fontId="1" fillId="0" borderId="0" xfId="0" applyFont="1" applyAlignment="1" applyProtection="1">
      <alignment horizontal="right"/>
      <protection locked="0"/>
    </xf>
    <xf numFmtId="0" fontId="1" fillId="0" borderId="11" xfId="0" applyFont="1" applyBorder="1" applyAlignment="1" applyProtection="1">
      <alignment horizontal="left" wrapText="1"/>
      <protection hidden="1"/>
    </xf>
    <xf numFmtId="0" fontId="4" fillId="0" borderId="12" xfId="0" applyFont="1" applyBorder="1" applyAlignment="1" applyProtection="1">
      <alignment horizontal="right" vertical="center"/>
      <protection hidden="1"/>
    </xf>
    <xf numFmtId="0" fontId="4" fillId="0" borderId="12" xfId="0" applyFont="1" applyBorder="1" applyAlignment="1" applyProtection="1">
      <alignment horizontal="left" vertical="center"/>
      <protection hidden="1"/>
    </xf>
    <xf numFmtId="0" fontId="3" fillId="0" borderId="0" xfId="0" applyFont="1" applyAlignment="1" applyProtection="1">
      <alignment horizontal="center"/>
      <protection hidden="1"/>
    </xf>
    <xf numFmtId="0" fontId="18" fillId="0" borderId="0" xfId="0" applyFont="1" applyAlignment="1" applyProtection="1">
      <alignment horizontal="center" wrapText="1"/>
      <protection hidden="1"/>
    </xf>
    <xf numFmtId="0" fontId="18" fillId="0" borderId="0" xfId="0" applyFont="1" applyAlignment="1" applyProtection="1">
      <alignment horizontal="center" vertical="center" wrapText="1"/>
      <protection hidden="1"/>
    </xf>
    <xf numFmtId="0" fontId="4" fillId="0" borderId="12" xfId="0" applyFont="1" applyBorder="1" applyAlignment="1" applyProtection="1">
      <alignment horizontal="center" vertical="center"/>
      <protection hidden="1"/>
    </xf>
    <xf numFmtId="0" fontId="11" fillId="6" borderId="0" xfId="0" applyFont="1" applyFill="1" applyAlignment="1" applyProtection="1">
      <alignment horizontal="center" vertical="center"/>
      <protection hidden="1"/>
    </xf>
    <xf numFmtId="0" fontId="1" fillId="0" borderId="18" xfId="0" applyFont="1" applyFill="1" applyBorder="1" applyAlignment="1" applyProtection="1">
      <alignment horizontal="left" vertical="center" wrapText="1"/>
      <protection locked="0"/>
    </xf>
    <xf numFmtId="0" fontId="1" fillId="0" borderId="19" xfId="0" applyFont="1" applyFill="1" applyBorder="1" applyAlignment="1" applyProtection="1">
      <alignment horizontal="left" vertical="center" wrapText="1"/>
      <protection locked="0"/>
    </xf>
    <xf numFmtId="0" fontId="1" fillId="0" borderId="20" xfId="0" applyFont="1" applyFill="1" applyBorder="1" applyAlignment="1" applyProtection="1">
      <alignment horizontal="left" vertical="center" wrapText="1"/>
      <protection locked="0"/>
    </xf>
    <xf numFmtId="0" fontId="3" fillId="0" borderId="13"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164" fontId="3" fillId="0" borderId="6" xfId="1" applyNumberFormat="1" applyFont="1" applyFill="1" applyBorder="1" applyAlignment="1" applyProtection="1">
      <alignment horizontal="center" vertical="center" wrapText="1"/>
      <protection locked="0"/>
    </xf>
    <xf numFmtId="164" fontId="3" fillId="0" borderId="7" xfId="1" applyNumberFormat="1" applyFont="1" applyFill="1" applyBorder="1" applyAlignment="1" applyProtection="1">
      <alignment horizontal="center" vertical="center" wrapText="1"/>
      <protection locked="0"/>
    </xf>
    <xf numFmtId="164" fontId="3" fillId="0" borderId="8" xfId="1" applyNumberFormat="1"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protection locked="0"/>
    </xf>
    <xf numFmtId="0" fontId="40" fillId="0" borderId="0" xfId="6" applyFont="1" applyFill="1" applyAlignment="1" applyProtection="1">
      <alignment horizontal="right" vertical="center" wrapText="1"/>
    </xf>
    <xf numFmtId="0" fontId="4" fillId="8" borderId="0" xfId="0" applyFont="1" applyFill="1" applyBorder="1" applyAlignment="1" applyProtection="1">
      <alignment horizontal="center" vertical="top"/>
    </xf>
    <xf numFmtId="0" fontId="25" fillId="0" borderId="11" xfId="0" applyFont="1" applyFill="1" applyBorder="1" applyAlignment="1" applyProtection="1">
      <alignment horizontal="left" vertical="center" wrapText="1"/>
      <protection locked="0" hidden="1"/>
    </xf>
    <xf numFmtId="0" fontId="4" fillId="8" borderId="0" xfId="0" applyFont="1" applyFill="1" applyAlignment="1" applyProtection="1">
      <alignment horizontal="left" vertical="top" wrapText="1"/>
    </xf>
  </cellXfs>
  <cellStyles count="10">
    <cellStyle name="Apoyo Integral Inmobiiario" xfId="3"/>
    <cellStyle name="Hipervínculo" xfId="2" builtinId="8"/>
    <cellStyle name="LINEAS AII" xfId="4"/>
    <cellStyle name="Moneda" xfId="1" builtinId="4"/>
    <cellStyle name="Normal" xfId="0" builtinId="0"/>
    <cellStyle name="Normal 2" xfId="5"/>
    <cellStyle name="Normal 2 2" xfId="7"/>
    <cellStyle name="Normal 2 2 2" xfId="8"/>
    <cellStyle name="Normal 2 2 2 2" xfId="9"/>
    <cellStyle name="Normal_Libro1" xfId="6"/>
  </cellStyles>
  <dxfs count="33">
    <dxf>
      <fill>
        <patternFill>
          <bgColor rgb="FFFFFF00"/>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lightUp">
          <fgColor theme="0" tint="-0.499984740745262"/>
        </patternFill>
      </fill>
    </dxf>
    <dxf>
      <fill>
        <patternFill patternType="lightUp">
          <fgColor theme="0" tint="-0.499984740745262"/>
        </patternFill>
      </fill>
    </dxf>
    <dxf>
      <fill>
        <patternFill>
          <bgColor theme="9" tint="0.3999450666829432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s>
  <tableStyles count="0" defaultTableStyle="TableStyleMedium2" defaultPivotStyle="PivotStyleLight16"/>
  <colors>
    <mruColors>
      <color rgb="FF08AE60"/>
      <color rgb="FF0000FF"/>
      <color rgb="FFEEEEEE"/>
      <color rgb="FF008080"/>
      <color rgb="FF034F50"/>
      <color rgb="FF0066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Radio" checked="Checked" firstButton="1"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lockText="1"/>
</file>

<file path=xl/ctrlProps/ctrlProp11.xml><?xml version="1.0" encoding="utf-8"?>
<formControlPr xmlns="http://schemas.microsoft.com/office/spreadsheetml/2009/9/main" objectType="Radio" checked="Checked" lockText="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checked="Checked" firstButton="1"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checked="Checked" firstButton="1"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checked="Checked" firstButton="1"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checked="Checked" firstButton="1"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firstButton="1"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checked="Checked"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checked="Checked" firstButton="1"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checked="Checked" firstButton="1"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checked="Checked" firstButton="1"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Radio" lockText="1"/>
</file>

<file path=xl/ctrlProps/ctrlProp43.xml><?xml version="1.0" encoding="utf-8"?>
<formControlPr xmlns="http://schemas.microsoft.com/office/spreadsheetml/2009/9/main" objectType="Radio"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checked="Checked" firstButton="1"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checked="Checked" firstButton="1"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file>

<file path=xl/ctrlProps/ctrlProp56.xml><?xml version="1.0" encoding="utf-8"?>
<formControlPr xmlns="http://schemas.microsoft.com/office/spreadsheetml/2009/9/main" objectType="Radio" checked="Checked" lockText="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fmlaLink="$AV$232" lockText="1"/>
</file>

<file path=xl/ctrlProps/ctrlProp59.xml><?xml version="1.0" encoding="utf-8"?>
<formControlPr xmlns="http://schemas.microsoft.com/office/spreadsheetml/2009/9/main" objectType="Radio" checked="Checked"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firstButton="1" fmlaLink="$AV$31" lockText="1"/>
</file>

<file path=xl/ctrlProps/ctrlProp63.xml><?xml version="1.0" encoding="utf-8"?>
<formControlPr xmlns="http://schemas.microsoft.com/office/spreadsheetml/2009/9/main" objectType="Radio" checked="Checked" lockText="1"/>
</file>

<file path=xl/ctrlProps/ctrlProp64.xml><?xml version="1.0" encoding="utf-8"?>
<formControlPr xmlns="http://schemas.microsoft.com/office/spreadsheetml/2009/9/main" objectType="Radio" firstButton="1" fmlaLink="$AV$76" lockText="1" noThreeD="1"/>
</file>

<file path=xl/ctrlProps/ctrlProp65.xml><?xml version="1.0" encoding="utf-8"?>
<formControlPr xmlns="http://schemas.microsoft.com/office/spreadsheetml/2009/9/main" objectType="Radio" checked="Checked" lockText="1"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Radio" checked="Checked" firstButton="1" lockText="1"/>
</file>

<file path=xl/ctrlProps/ctrlProp69.xml><?xml version="1.0" encoding="utf-8"?>
<formControlPr xmlns="http://schemas.microsoft.com/office/spreadsheetml/2009/9/main" objectType="Radio" lockText="1"/>
</file>

<file path=xl/ctrlProps/ctrlProp70.xml><?xml version="1.0" encoding="utf-8"?>
<formControlPr xmlns="http://schemas.microsoft.com/office/spreadsheetml/2009/9/main" objectType="Radio"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AV$22" lockText="1"/>
</file>

<file path=xl/ctrlProps/ctrlProp74.xml><?xml version="1.0" encoding="utf-8"?>
<formControlPr xmlns="http://schemas.microsoft.com/office/spreadsheetml/2009/9/main" objectType="Radio" checked="Checked" lockText="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firstButton="1" fmlaLink="$AV$133" lockText="1" noThreeD="1"/>
</file>

<file path=xl/ctrlProps/ctrlProp77.xml><?xml version="1.0" encoding="utf-8"?>
<formControlPr xmlns="http://schemas.microsoft.com/office/spreadsheetml/2009/9/main" objectType="Radio" checked="Checked" lockText="1"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checked="Checked" firstButton="1" fmlaLink="$AW$109" lockText="1"/>
</file>

<file path=xl/ctrlProps/ctrlProp80.xml><?xml version="1.0" encoding="utf-8"?>
<formControlPr xmlns="http://schemas.microsoft.com/office/spreadsheetml/2009/9/main" objectType="Radio" lockText="1"/>
</file>

<file path=xl/ctrlProps/ctrlProp81.xml><?xml version="1.0" encoding="utf-8"?>
<formControlPr xmlns="http://schemas.microsoft.com/office/spreadsheetml/2009/9/main" objectType="Radio" checked="Checked" firstButton="1" lockText="1"/>
</file>

<file path=xl/ctrlProps/ctrlProp82.xml><?xml version="1.0" encoding="utf-8"?>
<formControlPr xmlns="http://schemas.microsoft.com/office/spreadsheetml/2009/9/main" objectType="Radio" lockText="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checked="Checked" firstButton="1" lockText="1"/>
</file>

<file path=xl/ctrlProps/ctrlProp88.xml><?xml version="1.0" encoding="utf-8"?>
<formControlPr xmlns="http://schemas.microsoft.com/office/spreadsheetml/2009/9/main" objectType="Radio" lockText="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checked="Checked" firstButton="1" lockText="1"/>
</file>

<file path=xl/ctrlProps/ctrlProp92.xml><?xml version="1.0" encoding="utf-8"?>
<formControlPr xmlns="http://schemas.microsoft.com/office/spreadsheetml/2009/9/main" objectType="Radio" lockText="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Radio" firstButton="1" lockText="1"/>
</file>

<file path=xl/ctrlProps/ctrlProp95.xml><?xml version="1.0" encoding="utf-8"?>
<formControlPr xmlns="http://schemas.microsoft.com/office/spreadsheetml/2009/9/main" objectType="Radio" checked="Checked" lockText="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checked="Checked" firstButton="1" lockText="1"/>
</file>

<file path=xl/ctrlProps/ctrlProp99.xml><?xml version="1.0" encoding="utf-8"?>
<formControlPr xmlns="http://schemas.microsoft.com/office/spreadsheetml/2009/9/main" objectType="Radio" lockText="1"/>
</file>

<file path=xl/ctrlProps/ctrlProp100.xml><?xml version="1.0" encoding="utf-8"?>
<formControlPr xmlns="http://schemas.microsoft.com/office/spreadsheetml/2009/9/main" objectType="Radio" checked="Checked" firstButton="1" lockText="1"/>
</file>

<file path=xl/ctrlProps/ctrlProp101.xml><?xml version="1.0" encoding="utf-8"?>
<formControlPr xmlns="http://schemas.microsoft.com/office/spreadsheetml/2009/9/main" objectType="Radio" lockText="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Radio" checked="Checked" firstButton="1" lockText="1"/>
</file>

<file path=xl/ctrlProps/ctrlProp105.xml><?xml version="1.0" encoding="utf-8"?>
<formControlPr xmlns="http://schemas.microsoft.com/office/spreadsheetml/2009/9/main" objectType="Radio" lockText="1"/>
</file>

<file path=xl/ctrlProps/ctrlProp106.xml><?xml version="1.0" encoding="utf-8"?>
<formControlPr xmlns="http://schemas.microsoft.com/office/spreadsheetml/2009/9/main" objectType="Radio" checked="Checked" firstButton="1" lockText="1"/>
</file>

<file path=xl/ctrlProps/ctrlProp107.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31750</xdr:colOff>
          <xdr:row>136</xdr:row>
          <xdr:rowOff>31750</xdr:rowOff>
        </xdr:from>
        <xdr:to>
          <xdr:col>16</xdr:col>
          <xdr:colOff>184150</xdr:colOff>
          <xdr:row>136</xdr:row>
          <xdr:rowOff>222250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Interés Social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137</xdr:row>
          <xdr:rowOff>31750</xdr:rowOff>
        </xdr:from>
        <xdr:to>
          <xdr:col>16</xdr:col>
          <xdr:colOff>184150</xdr:colOff>
          <xdr:row>137</xdr:row>
          <xdr:rowOff>222250</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Media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138</xdr:row>
          <xdr:rowOff>31750</xdr:rowOff>
        </xdr:from>
        <xdr:to>
          <xdr:col>16</xdr:col>
          <xdr:colOff>184150</xdr:colOff>
          <xdr:row>138</xdr:row>
          <xdr:rowOff>222250</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Residencial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139</xdr:row>
          <xdr:rowOff>31750</xdr:rowOff>
        </xdr:from>
        <xdr:to>
          <xdr:col>16</xdr:col>
          <xdr:colOff>184150</xdr:colOff>
          <xdr:row>139</xdr:row>
          <xdr:rowOff>222250</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s-MX" sz="800" b="0" i="0" u="none" strike="noStrike" baseline="0">
                  <a:solidFill>
                    <a:srgbClr val="000000"/>
                  </a:solidFill>
                  <a:latin typeface="Tahoma"/>
                  <a:ea typeface="Tahoma"/>
                  <a:cs typeface="Tahoma"/>
                </a:rPr>
                <a:t>Residencial Plus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6</xdr:row>
          <xdr:rowOff>50800</xdr:rowOff>
        </xdr:from>
        <xdr:to>
          <xdr:col>40</xdr:col>
          <xdr:colOff>247650</xdr:colOff>
          <xdr:row>8</xdr:row>
          <xdr:rowOff>31750</xdr:rowOff>
        </xdr:to>
        <xdr:sp macro="" textlink="">
          <xdr:nvSpPr>
            <xdr:cNvPr id="29701" name="Option Button 5" hidden="1">
              <a:extLst>
                <a:ext uri="{63B3BB69-23CF-44E3-9099-C40C66FF867C}">
                  <a14:compatExt spid="_x0000_s29701"/>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Puente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222250</xdr:colOff>
          <xdr:row>6</xdr:row>
          <xdr:rowOff>50800</xdr:rowOff>
        </xdr:from>
        <xdr:to>
          <xdr:col>44</xdr:col>
          <xdr:colOff>184150</xdr:colOff>
          <xdr:row>8</xdr:row>
          <xdr:rowOff>31750</xdr:rowOff>
        </xdr:to>
        <xdr:sp macro="" textlink="">
          <xdr:nvSpPr>
            <xdr:cNvPr id="29702" name="Option Button 6" hidden="1">
              <a:extLst>
                <a:ext uri="{63B3BB69-23CF-44E3-9099-C40C66FF867C}">
                  <a14:compatExt spid="_x0000_s29702"/>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Ecocasa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7</xdr:row>
          <xdr:rowOff>127000</xdr:rowOff>
        </xdr:from>
        <xdr:to>
          <xdr:col>40</xdr:col>
          <xdr:colOff>209550</xdr:colOff>
          <xdr:row>9</xdr:row>
          <xdr:rowOff>50800</xdr:rowOff>
        </xdr:to>
        <xdr:sp macro="" textlink="">
          <xdr:nvSpPr>
            <xdr:cNvPr id="29703" name="Option Button 7" hidden="1">
              <a:extLst>
                <a:ext uri="{63B3BB69-23CF-44E3-9099-C40C66FF867C}">
                  <a14:compatExt spid="_x0000_s29703"/>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Línea III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xdr:row>
          <xdr:rowOff>19050</xdr:rowOff>
        </xdr:from>
        <xdr:to>
          <xdr:col>45</xdr:col>
          <xdr:colOff>222250</xdr:colOff>
          <xdr:row>11</xdr:row>
          <xdr:rowOff>50800</xdr:rowOff>
        </xdr:to>
        <xdr:sp macro="" textlink="">
          <xdr:nvSpPr>
            <xdr:cNvPr id="29704" name="Group Box 8" hidden="1">
              <a:extLst>
                <a:ext uri="{63B3BB69-23CF-44E3-9099-C40C66FF867C}">
                  <a14:compatExt spid="_x0000_s29704"/>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209550</xdr:colOff>
          <xdr:row>30</xdr:row>
          <xdr:rowOff>279400</xdr:rowOff>
        </xdr:from>
        <xdr:to>
          <xdr:col>46</xdr:col>
          <xdr:colOff>57150</xdr:colOff>
          <xdr:row>32</xdr:row>
          <xdr:rowOff>38100</xdr:rowOff>
        </xdr:to>
        <xdr:sp macro="" textlink="">
          <xdr:nvSpPr>
            <xdr:cNvPr id="29705" name="Group Box 9" hidden="1">
              <a:extLst>
                <a:ext uri="{63B3BB69-23CF-44E3-9099-C40C66FF867C}">
                  <a14:compatExt spid="_x0000_s29705"/>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304800</xdr:colOff>
          <xdr:row>31</xdr:row>
          <xdr:rowOff>12700</xdr:rowOff>
        </xdr:from>
        <xdr:to>
          <xdr:col>41</xdr:col>
          <xdr:colOff>127000</xdr:colOff>
          <xdr:row>32</xdr:row>
          <xdr:rowOff>0</xdr:rowOff>
        </xdr:to>
        <xdr:sp macro="" textlink="">
          <xdr:nvSpPr>
            <xdr:cNvPr id="29706" name="Option Button 10" hidden="1">
              <a:extLst>
                <a:ext uri="{63B3BB69-23CF-44E3-9099-C40C66FF867C}">
                  <a14:compatExt spid="_x0000_s29706"/>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Industria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31</xdr:row>
          <xdr:rowOff>12700</xdr:rowOff>
        </xdr:from>
        <xdr:to>
          <xdr:col>38</xdr:col>
          <xdr:colOff>184150</xdr:colOff>
          <xdr:row>32</xdr:row>
          <xdr:rowOff>0</xdr:rowOff>
        </xdr:to>
        <xdr:sp macro="" textlink="">
          <xdr:nvSpPr>
            <xdr:cNvPr id="29707" name="Option Button 11" hidden="1">
              <a:extLst>
                <a:ext uri="{63B3BB69-23CF-44E3-9099-C40C66FF867C}">
                  <a14:compatExt spid="_x0000_s29707"/>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Comercio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0</xdr:rowOff>
        </xdr:from>
        <xdr:to>
          <xdr:col>46</xdr:col>
          <xdr:colOff>69850</xdr:colOff>
          <xdr:row>54</xdr:row>
          <xdr:rowOff>0</xdr:rowOff>
        </xdr:to>
        <xdr:sp macro="" textlink="">
          <xdr:nvSpPr>
            <xdr:cNvPr id="29708" name="Group Box 12" hidden="1">
              <a:extLst>
                <a:ext uri="{63B3BB69-23CF-44E3-9099-C40C66FF867C}">
                  <a14:compatExt spid="_x0000_s29708"/>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51</xdr:row>
          <xdr:rowOff>88900</xdr:rowOff>
        </xdr:from>
        <xdr:to>
          <xdr:col>38</xdr:col>
          <xdr:colOff>184150</xdr:colOff>
          <xdr:row>51</xdr:row>
          <xdr:rowOff>279400</xdr:rowOff>
        </xdr:to>
        <xdr:sp macro="" textlink="">
          <xdr:nvSpPr>
            <xdr:cNvPr id="29709" name="Option Button 13" hidden="1">
              <a:extLst>
                <a:ext uri="{63B3BB69-23CF-44E3-9099-C40C66FF867C}">
                  <a14:compatExt spid="_x0000_s29709"/>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52</xdr:row>
          <xdr:rowOff>114300</xdr:rowOff>
        </xdr:from>
        <xdr:to>
          <xdr:col>38</xdr:col>
          <xdr:colOff>31750</xdr:colOff>
          <xdr:row>53</xdr:row>
          <xdr:rowOff>152400</xdr:rowOff>
        </xdr:to>
        <xdr:sp macro="" textlink="">
          <xdr:nvSpPr>
            <xdr:cNvPr id="29710" name="Option Button 14" hidden="1">
              <a:extLst>
                <a:ext uri="{63B3BB69-23CF-44E3-9099-C40C66FF867C}">
                  <a14:compatExt spid="_x0000_s29710"/>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95250</xdr:colOff>
          <xdr:row>51</xdr:row>
          <xdr:rowOff>88900</xdr:rowOff>
        </xdr:from>
        <xdr:to>
          <xdr:col>43</xdr:col>
          <xdr:colOff>50800</xdr:colOff>
          <xdr:row>51</xdr:row>
          <xdr:rowOff>279400</xdr:rowOff>
        </xdr:to>
        <xdr:sp macro="" textlink="">
          <xdr:nvSpPr>
            <xdr:cNvPr id="29711" name="Option Button 15" hidden="1">
              <a:extLst>
                <a:ext uri="{63B3BB69-23CF-44E3-9099-C40C66FF867C}">
                  <a14:compatExt spid="_x0000_s29711"/>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95250</xdr:colOff>
          <xdr:row>52</xdr:row>
          <xdr:rowOff>114300</xdr:rowOff>
        </xdr:from>
        <xdr:to>
          <xdr:col>45</xdr:col>
          <xdr:colOff>95250</xdr:colOff>
          <xdr:row>53</xdr:row>
          <xdr:rowOff>152400</xdr:rowOff>
        </xdr:to>
        <xdr:sp macro="" textlink="">
          <xdr:nvSpPr>
            <xdr:cNvPr id="29712" name="Option Button 16" hidden="1">
              <a:extLst>
                <a:ext uri="{63B3BB69-23CF-44E3-9099-C40C66FF867C}">
                  <a14:compatExt spid="_x0000_s29712"/>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58</xdr:row>
          <xdr:rowOff>12700</xdr:rowOff>
        </xdr:from>
        <xdr:to>
          <xdr:col>45</xdr:col>
          <xdr:colOff>69850</xdr:colOff>
          <xdr:row>59</xdr:row>
          <xdr:rowOff>38100</xdr:rowOff>
        </xdr:to>
        <xdr:sp macro="" textlink="">
          <xdr:nvSpPr>
            <xdr:cNvPr id="29713" name="Group Box 17" hidden="1">
              <a:extLst>
                <a:ext uri="{63B3BB69-23CF-44E3-9099-C40C66FF867C}">
                  <a14:compatExt spid="_x0000_s29713"/>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58</xdr:row>
          <xdr:rowOff>38100</xdr:rowOff>
        </xdr:from>
        <xdr:to>
          <xdr:col>20</xdr:col>
          <xdr:colOff>203200</xdr:colOff>
          <xdr:row>59</xdr:row>
          <xdr:rowOff>0</xdr:rowOff>
        </xdr:to>
        <xdr:sp macro="" textlink="">
          <xdr:nvSpPr>
            <xdr:cNvPr id="29714" name="Option Button 18" hidden="1">
              <a:extLst>
                <a:ext uri="{63B3BB69-23CF-44E3-9099-C40C66FF867C}">
                  <a14:compatExt spid="_x0000_s29714"/>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107950</xdr:colOff>
          <xdr:row>58</xdr:row>
          <xdr:rowOff>38100</xdr:rowOff>
        </xdr:from>
        <xdr:to>
          <xdr:col>26</xdr:col>
          <xdr:colOff>88900</xdr:colOff>
          <xdr:row>59</xdr:row>
          <xdr:rowOff>0</xdr:rowOff>
        </xdr:to>
        <xdr:sp macro="" textlink="">
          <xdr:nvSpPr>
            <xdr:cNvPr id="29715" name="Option Button 19" hidden="1">
              <a:extLst>
                <a:ext uri="{63B3BB69-23CF-44E3-9099-C40C66FF867C}">
                  <a14:compatExt spid="_x0000_s29715"/>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86</xdr:row>
          <xdr:rowOff>19050</xdr:rowOff>
        </xdr:from>
        <xdr:to>
          <xdr:col>22</xdr:col>
          <xdr:colOff>222250</xdr:colOff>
          <xdr:row>87</xdr:row>
          <xdr:rowOff>152400</xdr:rowOff>
        </xdr:to>
        <xdr:sp macro="" textlink="">
          <xdr:nvSpPr>
            <xdr:cNvPr id="29716" name="Group Box 20" hidden="1">
              <a:extLst>
                <a:ext uri="{63B3BB69-23CF-44E3-9099-C40C66FF867C}">
                  <a14:compatExt spid="_x0000_s29716"/>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86</xdr:row>
          <xdr:rowOff>133350</xdr:rowOff>
        </xdr:from>
        <xdr:to>
          <xdr:col>16</xdr:col>
          <xdr:colOff>209550</xdr:colOff>
          <xdr:row>87</xdr:row>
          <xdr:rowOff>38100</xdr:rowOff>
        </xdr:to>
        <xdr:sp macro="" textlink="">
          <xdr:nvSpPr>
            <xdr:cNvPr id="29717" name="Option Button 21" hidden="1">
              <a:extLst>
                <a:ext uri="{63B3BB69-23CF-44E3-9099-C40C66FF867C}">
                  <a14:compatExt spid="_x0000_s29717"/>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222250</xdr:colOff>
          <xdr:row>86</xdr:row>
          <xdr:rowOff>133350</xdr:rowOff>
        </xdr:from>
        <xdr:to>
          <xdr:col>20</xdr:col>
          <xdr:colOff>165100</xdr:colOff>
          <xdr:row>87</xdr:row>
          <xdr:rowOff>38100</xdr:rowOff>
        </xdr:to>
        <xdr:sp macro="" textlink="">
          <xdr:nvSpPr>
            <xdr:cNvPr id="29718" name="Option Button 22" hidden="1">
              <a:extLst>
                <a:ext uri="{63B3BB69-23CF-44E3-9099-C40C66FF867C}">
                  <a14:compatExt spid="_x0000_s29718"/>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89</xdr:row>
          <xdr:rowOff>57150</xdr:rowOff>
        </xdr:from>
        <xdr:to>
          <xdr:col>22</xdr:col>
          <xdr:colOff>209550</xdr:colOff>
          <xdr:row>90</xdr:row>
          <xdr:rowOff>165100</xdr:rowOff>
        </xdr:to>
        <xdr:sp macro="" textlink="">
          <xdr:nvSpPr>
            <xdr:cNvPr id="29719" name="Group Box 23" hidden="1">
              <a:extLst>
                <a:ext uri="{63B3BB69-23CF-44E3-9099-C40C66FF867C}">
                  <a14:compatExt spid="_x0000_s29719"/>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89</xdr:row>
          <xdr:rowOff>165100</xdr:rowOff>
        </xdr:from>
        <xdr:to>
          <xdr:col>16</xdr:col>
          <xdr:colOff>107950</xdr:colOff>
          <xdr:row>90</xdr:row>
          <xdr:rowOff>69850</xdr:rowOff>
        </xdr:to>
        <xdr:sp macro="" textlink="">
          <xdr:nvSpPr>
            <xdr:cNvPr id="29720" name="Option Button 24" hidden="1">
              <a:extLst>
                <a:ext uri="{63B3BB69-23CF-44E3-9099-C40C66FF867C}">
                  <a14:compatExt spid="_x0000_s29720"/>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222250</xdr:colOff>
          <xdr:row>89</xdr:row>
          <xdr:rowOff>165100</xdr:rowOff>
        </xdr:from>
        <xdr:to>
          <xdr:col>20</xdr:col>
          <xdr:colOff>31750</xdr:colOff>
          <xdr:row>90</xdr:row>
          <xdr:rowOff>69850</xdr:rowOff>
        </xdr:to>
        <xdr:sp macro="" textlink="">
          <xdr:nvSpPr>
            <xdr:cNvPr id="29721" name="Option Button 25" hidden="1">
              <a:extLst>
                <a:ext uri="{63B3BB69-23CF-44E3-9099-C40C66FF867C}">
                  <a14:compatExt spid="_x0000_s29721"/>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37</xdr:col>
          <xdr:colOff>184150</xdr:colOff>
          <xdr:row>86</xdr:row>
          <xdr:rowOff>247650</xdr:rowOff>
        </xdr:to>
        <xdr:sp macro="" textlink="">
          <xdr:nvSpPr>
            <xdr:cNvPr id="29722" name="Group Box 26" hidden="1">
              <a:extLst>
                <a:ext uri="{63B3BB69-23CF-44E3-9099-C40C66FF867C}">
                  <a14:compatExt spid="_x0000_s29722"/>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86</xdr:row>
          <xdr:rowOff>38100</xdr:rowOff>
        </xdr:from>
        <xdr:to>
          <xdr:col>30</xdr:col>
          <xdr:colOff>127000</xdr:colOff>
          <xdr:row>86</xdr:row>
          <xdr:rowOff>222250</xdr:rowOff>
        </xdr:to>
        <xdr:sp macro="" textlink="">
          <xdr:nvSpPr>
            <xdr:cNvPr id="29723" name="Option Button 27" hidden="1">
              <a:extLst>
                <a:ext uri="{63B3BB69-23CF-44E3-9099-C40C66FF867C}">
                  <a14:compatExt spid="_x0000_s29723"/>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31750</xdr:colOff>
          <xdr:row>86</xdr:row>
          <xdr:rowOff>38100</xdr:rowOff>
        </xdr:from>
        <xdr:to>
          <xdr:col>34</xdr:col>
          <xdr:colOff>57150</xdr:colOff>
          <xdr:row>86</xdr:row>
          <xdr:rowOff>222250</xdr:rowOff>
        </xdr:to>
        <xdr:sp macro="" textlink="">
          <xdr:nvSpPr>
            <xdr:cNvPr id="29724" name="Option Button 28" hidden="1">
              <a:extLst>
                <a:ext uri="{63B3BB69-23CF-44E3-9099-C40C66FF867C}">
                  <a14:compatExt spid="_x0000_s29724"/>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Deuda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184150</xdr:colOff>
          <xdr:row>86</xdr:row>
          <xdr:rowOff>38100</xdr:rowOff>
        </xdr:from>
        <xdr:to>
          <xdr:col>37</xdr:col>
          <xdr:colOff>127000</xdr:colOff>
          <xdr:row>86</xdr:row>
          <xdr:rowOff>222250</xdr:rowOff>
        </xdr:to>
        <xdr:sp macro="" textlink="">
          <xdr:nvSpPr>
            <xdr:cNvPr id="29725" name="Option Button 29" hidden="1">
              <a:extLst>
                <a:ext uri="{63B3BB69-23CF-44E3-9099-C40C66FF867C}">
                  <a14:compatExt spid="_x0000_s29725"/>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123</xdr:row>
          <xdr:rowOff>0</xdr:rowOff>
        </xdr:from>
        <xdr:to>
          <xdr:col>44</xdr:col>
          <xdr:colOff>203200</xdr:colOff>
          <xdr:row>124</xdr:row>
          <xdr:rowOff>31750</xdr:rowOff>
        </xdr:to>
        <xdr:sp macro="" textlink="">
          <xdr:nvSpPr>
            <xdr:cNvPr id="29726" name="Group Box 30" hidden="1">
              <a:extLst>
                <a:ext uri="{63B3BB69-23CF-44E3-9099-C40C66FF867C}">
                  <a14:compatExt spid="_x0000_s29726"/>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203200</xdr:colOff>
          <xdr:row>123</xdr:row>
          <xdr:rowOff>0</xdr:rowOff>
        </xdr:from>
        <xdr:to>
          <xdr:col>20</xdr:col>
          <xdr:colOff>184150</xdr:colOff>
          <xdr:row>123</xdr:row>
          <xdr:rowOff>184150</xdr:rowOff>
        </xdr:to>
        <xdr:sp macro="" textlink="">
          <xdr:nvSpPr>
            <xdr:cNvPr id="29727" name="Option Button 31" hidden="1">
              <a:extLst>
                <a:ext uri="{63B3BB69-23CF-44E3-9099-C40C66FF867C}">
                  <a14:compatExt spid="_x0000_s29727"/>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123</xdr:row>
          <xdr:rowOff>0</xdr:rowOff>
        </xdr:from>
        <xdr:to>
          <xdr:col>26</xdr:col>
          <xdr:colOff>88900</xdr:colOff>
          <xdr:row>123</xdr:row>
          <xdr:rowOff>184150</xdr:rowOff>
        </xdr:to>
        <xdr:sp macro="" textlink="">
          <xdr:nvSpPr>
            <xdr:cNvPr id="29728" name="Option Button 32" hidden="1">
              <a:extLst>
                <a:ext uri="{63B3BB69-23CF-44E3-9099-C40C66FF867C}">
                  <a14:compatExt spid="_x0000_s29728"/>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129</xdr:row>
          <xdr:rowOff>0</xdr:rowOff>
        </xdr:from>
        <xdr:to>
          <xdr:col>45</xdr:col>
          <xdr:colOff>31750</xdr:colOff>
          <xdr:row>130</xdr:row>
          <xdr:rowOff>57150</xdr:rowOff>
        </xdr:to>
        <xdr:sp macro="" textlink="">
          <xdr:nvSpPr>
            <xdr:cNvPr id="29729" name="Group Box 33" hidden="1">
              <a:extLst>
                <a:ext uri="{63B3BB69-23CF-44E3-9099-C40C66FF867C}">
                  <a14:compatExt spid="_x0000_s29729"/>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203200</xdr:colOff>
          <xdr:row>129</xdr:row>
          <xdr:rowOff>0</xdr:rowOff>
        </xdr:from>
        <xdr:to>
          <xdr:col>20</xdr:col>
          <xdr:colOff>184150</xdr:colOff>
          <xdr:row>129</xdr:row>
          <xdr:rowOff>184150</xdr:rowOff>
        </xdr:to>
        <xdr:sp macro="" textlink="">
          <xdr:nvSpPr>
            <xdr:cNvPr id="29730" name="Option Button 34" hidden="1">
              <a:extLst>
                <a:ext uri="{63B3BB69-23CF-44E3-9099-C40C66FF867C}">
                  <a14:compatExt spid="_x0000_s29730"/>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129</xdr:row>
          <xdr:rowOff>0</xdr:rowOff>
        </xdr:from>
        <xdr:to>
          <xdr:col>26</xdr:col>
          <xdr:colOff>88900</xdr:colOff>
          <xdr:row>129</xdr:row>
          <xdr:rowOff>184150</xdr:rowOff>
        </xdr:to>
        <xdr:sp macro="" textlink="">
          <xdr:nvSpPr>
            <xdr:cNvPr id="29731" name="Option Button 35" hidden="1">
              <a:extLst>
                <a:ext uri="{63B3BB69-23CF-44E3-9099-C40C66FF867C}">
                  <a14:compatExt spid="_x0000_s29731"/>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162</xdr:row>
          <xdr:rowOff>266700</xdr:rowOff>
        </xdr:from>
        <xdr:to>
          <xdr:col>20</xdr:col>
          <xdr:colOff>19050</xdr:colOff>
          <xdr:row>164</xdr:row>
          <xdr:rowOff>431800</xdr:rowOff>
        </xdr:to>
        <xdr:sp macro="" textlink="">
          <xdr:nvSpPr>
            <xdr:cNvPr id="29732" name="Group Box 36" hidden="1">
              <a:extLst>
                <a:ext uri="{63B3BB69-23CF-44E3-9099-C40C66FF867C}">
                  <a14:compatExt spid="_x0000_s29732"/>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164</xdr:row>
          <xdr:rowOff>12700</xdr:rowOff>
        </xdr:from>
        <xdr:to>
          <xdr:col>17</xdr:col>
          <xdr:colOff>184150</xdr:colOff>
          <xdr:row>164</xdr:row>
          <xdr:rowOff>203200</xdr:rowOff>
        </xdr:to>
        <xdr:sp macro="" textlink="">
          <xdr:nvSpPr>
            <xdr:cNvPr id="29733" name="Option Button 37" hidden="1">
              <a:extLst>
                <a:ext uri="{63B3BB69-23CF-44E3-9099-C40C66FF867C}">
                  <a14:compatExt spid="_x0000_s29733"/>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Hipoteca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164</xdr:row>
          <xdr:rowOff>222250</xdr:rowOff>
        </xdr:from>
        <xdr:to>
          <xdr:col>19</xdr:col>
          <xdr:colOff>69850</xdr:colOff>
          <xdr:row>164</xdr:row>
          <xdr:rowOff>412750</xdr:rowOff>
        </xdr:to>
        <xdr:sp macro="" textlink="">
          <xdr:nvSpPr>
            <xdr:cNvPr id="29734" name="Option Button 38" hidden="1">
              <a:extLst>
                <a:ext uri="{63B3BB69-23CF-44E3-9099-C40C66FF867C}">
                  <a14:compatExt spid="_x0000_s29734"/>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Fideicomiso de Garantía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165</xdr:row>
          <xdr:rowOff>0</xdr:rowOff>
        </xdr:from>
        <xdr:to>
          <xdr:col>45</xdr:col>
          <xdr:colOff>152400</xdr:colOff>
          <xdr:row>169</xdr:row>
          <xdr:rowOff>57150</xdr:rowOff>
        </xdr:to>
        <xdr:sp macro="" textlink="">
          <xdr:nvSpPr>
            <xdr:cNvPr id="29735" name="Group Box 39" hidden="1">
              <a:extLst>
                <a:ext uri="{63B3BB69-23CF-44E3-9099-C40C66FF867C}">
                  <a14:compatExt spid="_x0000_s29735"/>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166</xdr:row>
          <xdr:rowOff>38100</xdr:rowOff>
        </xdr:from>
        <xdr:to>
          <xdr:col>18</xdr:col>
          <xdr:colOff>165100</xdr:colOff>
          <xdr:row>167</xdr:row>
          <xdr:rowOff>12700</xdr:rowOff>
        </xdr:to>
        <xdr:sp macro="" textlink="">
          <xdr:nvSpPr>
            <xdr:cNvPr id="29736" name="Option Button 40" hidden="1">
              <a:extLst>
                <a:ext uri="{63B3BB69-23CF-44E3-9099-C40C66FF867C}">
                  <a14:compatExt spid="_x0000_s29736"/>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Fusión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203200</xdr:colOff>
          <xdr:row>166</xdr:row>
          <xdr:rowOff>38100</xdr:rowOff>
        </xdr:from>
        <xdr:to>
          <xdr:col>25</xdr:col>
          <xdr:colOff>184150</xdr:colOff>
          <xdr:row>167</xdr:row>
          <xdr:rowOff>12700</xdr:rowOff>
        </xdr:to>
        <xdr:sp macro="" textlink="">
          <xdr:nvSpPr>
            <xdr:cNvPr id="29737" name="Option Button 41" hidden="1">
              <a:extLst>
                <a:ext uri="{63B3BB69-23CF-44E3-9099-C40C66FF867C}">
                  <a14:compatExt spid="_x0000_s29737"/>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Lotificación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209550</xdr:colOff>
          <xdr:row>166</xdr:row>
          <xdr:rowOff>38100</xdr:rowOff>
        </xdr:from>
        <xdr:to>
          <xdr:col>32</xdr:col>
          <xdr:colOff>152400</xdr:colOff>
          <xdr:row>167</xdr:row>
          <xdr:rowOff>12700</xdr:rowOff>
        </xdr:to>
        <xdr:sp macro="" textlink="">
          <xdr:nvSpPr>
            <xdr:cNvPr id="29738" name="Option Button 42" hidden="1">
              <a:extLst>
                <a:ext uri="{63B3BB69-23CF-44E3-9099-C40C66FF867C}">
                  <a14:compatExt spid="_x0000_s29738"/>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Subdivisión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222250</xdr:colOff>
          <xdr:row>166</xdr:row>
          <xdr:rowOff>38100</xdr:rowOff>
        </xdr:from>
        <xdr:to>
          <xdr:col>39</xdr:col>
          <xdr:colOff>95250</xdr:colOff>
          <xdr:row>167</xdr:row>
          <xdr:rowOff>12700</xdr:rowOff>
        </xdr:to>
        <xdr:sp macro="" textlink="">
          <xdr:nvSpPr>
            <xdr:cNvPr id="29739" name="Option Button 43" hidden="1">
              <a:extLst>
                <a:ext uri="{63B3BB69-23CF-44E3-9099-C40C66FF867C}">
                  <a14:compatExt spid="_x0000_s29739"/>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Régimen en Condominio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167</xdr:row>
          <xdr:rowOff>50800</xdr:rowOff>
        </xdr:from>
        <xdr:to>
          <xdr:col>21</xdr:col>
          <xdr:colOff>19050</xdr:colOff>
          <xdr:row>167</xdr:row>
          <xdr:rowOff>228600</xdr:rowOff>
        </xdr:to>
        <xdr:sp macro="" textlink="">
          <xdr:nvSpPr>
            <xdr:cNvPr id="29740" name="Option Button 44" hidden="1">
              <a:extLst>
                <a:ext uri="{63B3BB69-23CF-44E3-9099-C40C66FF867C}">
                  <a14:compatExt spid="_x0000_s29740"/>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Otra (describir detalle de situación):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169</xdr:row>
          <xdr:rowOff>31750</xdr:rowOff>
        </xdr:from>
        <xdr:to>
          <xdr:col>19</xdr:col>
          <xdr:colOff>165100</xdr:colOff>
          <xdr:row>171</xdr:row>
          <xdr:rowOff>31750</xdr:rowOff>
        </xdr:to>
        <xdr:sp macro="" textlink="">
          <xdr:nvSpPr>
            <xdr:cNvPr id="29741" name="Group Box 45" hidden="1">
              <a:extLst>
                <a:ext uri="{63B3BB69-23CF-44E3-9099-C40C66FF867C}">
                  <a14:compatExt spid="_x0000_s29741"/>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170</xdr:row>
          <xdr:rowOff>57150</xdr:rowOff>
        </xdr:from>
        <xdr:to>
          <xdr:col>15</xdr:col>
          <xdr:colOff>88900</xdr:colOff>
          <xdr:row>170</xdr:row>
          <xdr:rowOff>241300</xdr:rowOff>
        </xdr:to>
        <xdr:sp macro="" textlink="">
          <xdr:nvSpPr>
            <xdr:cNvPr id="29742" name="Option Button 46" hidden="1">
              <a:extLst>
                <a:ext uri="{63B3BB69-23CF-44E3-9099-C40C66FF867C}">
                  <a14:compatExt spid="_x0000_s29742"/>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170</xdr:row>
          <xdr:rowOff>57150</xdr:rowOff>
        </xdr:from>
        <xdr:to>
          <xdr:col>18</xdr:col>
          <xdr:colOff>95250</xdr:colOff>
          <xdr:row>170</xdr:row>
          <xdr:rowOff>241300</xdr:rowOff>
        </xdr:to>
        <xdr:sp macro="" textlink="">
          <xdr:nvSpPr>
            <xdr:cNvPr id="29743" name="Option Button 47" hidden="1">
              <a:extLst>
                <a:ext uri="{63B3BB69-23CF-44E3-9099-C40C66FF867C}">
                  <a14:compatExt spid="_x0000_s29743"/>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12700</xdr:colOff>
          <xdr:row>177</xdr:row>
          <xdr:rowOff>0</xdr:rowOff>
        </xdr:from>
        <xdr:to>
          <xdr:col>46</xdr:col>
          <xdr:colOff>38100</xdr:colOff>
          <xdr:row>180</xdr:row>
          <xdr:rowOff>38100</xdr:rowOff>
        </xdr:to>
        <xdr:sp macro="" textlink="">
          <xdr:nvSpPr>
            <xdr:cNvPr id="29744" name="Group Box 48" hidden="1">
              <a:extLst>
                <a:ext uri="{63B3BB69-23CF-44E3-9099-C40C66FF867C}">
                  <a14:compatExt spid="_x0000_s29744"/>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177</xdr:row>
          <xdr:rowOff>31750</xdr:rowOff>
        </xdr:from>
        <xdr:to>
          <xdr:col>37</xdr:col>
          <xdr:colOff>127000</xdr:colOff>
          <xdr:row>177</xdr:row>
          <xdr:rowOff>209550</xdr:rowOff>
        </xdr:to>
        <xdr:sp macro="" textlink="">
          <xdr:nvSpPr>
            <xdr:cNvPr id="29745" name="Option Button 49" hidden="1">
              <a:extLst>
                <a:ext uri="{63B3BB69-23CF-44E3-9099-C40C66FF867C}">
                  <a14:compatExt spid="_x0000_s29745"/>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Menos del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177</xdr:row>
          <xdr:rowOff>241300</xdr:rowOff>
        </xdr:from>
        <xdr:to>
          <xdr:col>37</xdr:col>
          <xdr:colOff>127000</xdr:colOff>
          <xdr:row>178</xdr:row>
          <xdr:rowOff>133350</xdr:rowOff>
        </xdr:to>
        <xdr:sp macro="" textlink="">
          <xdr:nvSpPr>
            <xdr:cNvPr id="29746" name="Option Button 50" hidden="1">
              <a:extLst>
                <a:ext uri="{63B3BB69-23CF-44E3-9099-C40C66FF867C}">
                  <a14:compatExt spid="_x0000_s29746"/>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15% y  menos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178</xdr:row>
          <xdr:rowOff>171450</xdr:rowOff>
        </xdr:from>
        <xdr:to>
          <xdr:col>37</xdr:col>
          <xdr:colOff>127000</xdr:colOff>
          <xdr:row>179</xdr:row>
          <xdr:rowOff>88900</xdr:rowOff>
        </xdr:to>
        <xdr:sp macro="" textlink="">
          <xdr:nvSpPr>
            <xdr:cNvPr id="29747" name="Option Button 51" hidden="1">
              <a:extLst>
                <a:ext uri="{63B3BB69-23CF-44E3-9099-C40C66FF867C}">
                  <a14:compatExt spid="_x0000_s29747"/>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179</xdr:row>
          <xdr:rowOff>107950</xdr:rowOff>
        </xdr:from>
        <xdr:to>
          <xdr:col>39</xdr:col>
          <xdr:colOff>88900</xdr:colOff>
          <xdr:row>180</xdr:row>
          <xdr:rowOff>0</xdr:rowOff>
        </xdr:to>
        <xdr:sp macro="" textlink="">
          <xdr:nvSpPr>
            <xdr:cNvPr id="29748" name="Option Button 52" hidden="1">
              <a:extLst>
                <a:ext uri="{63B3BB69-23CF-44E3-9099-C40C66FF867C}">
                  <a14:compatExt spid="_x0000_s2974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Sin información específica (indicar causa):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193</xdr:row>
          <xdr:rowOff>0</xdr:rowOff>
        </xdr:from>
        <xdr:to>
          <xdr:col>20</xdr:col>
          <xdr:colOff>0</xdr:colOff>
          <xdr:row>195</xdr:row>
          <xdr:rowOff>50800</xdr:rowOff>
        </xdr:to>
        <xdr:sp macro="" textlink="">
          <xdr:nvSpPr>
            <xdr:cNvPr id="29749" name="Group Box 53" hidden="1">
              <a:extLst>
                <a:ext uri="{63B3BB69-23CF-44E3-9099-C40C66FF867C}">
                  <a14:compatExt spid="_x0000_s29749"/>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194</xdr:row>
          <xdr:rowOff>298450</xdr:rowOff>
        </xdr:from>
        <xdr:to>
          <xdr:col>46</xdr:col>
          <xdr:colOff>0</xdr:colOff>
          <xdr:row>196</xdr:row>
          <xdr:rowOff>101600</xdr:rowOff>
        </xdr:to>
        <xdr:sp macro="" textlink="">
          <xdr:nvSpPr>
            <xdr:cNvPr id="29752" name="Group Box 56" hidden="1">
              <a:extLst>
                <a:ext uri="{63B3BB69-23CF-44E3-9099-C40C66FF867C}">
                  <a14:compatExt spid="_x0000_s29752"/>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197</xdr:row>
          <xdr:rowOff>38100</xdr:rowOff>
        </xdr:from>
        <xdr:to>
          <xdr:col>20</xdr:col>
          <xdr:colOff>209550</xdr:colOff>
          <xdr:row>198</xdr:row>
          <xdr:rowOff>31750</xdr:rowOff>
        </xdr:to>
        <xdr:sp macro="" textlink="">
          <xdr:nvSpPr>
            <xdr:cNvPr id="29753" name="Option Button 57" hidden="1">
              <a:extLst>
                <a:ext uri="{63B3BB69-23CF-44E3-9099-C40C66FF867C}">
                  <a14:compatExt spid="_x0000_s29753"/>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197</xdr:row>
          <xdr:rowOff>38100</xdr:rowOff>
        </xdr:from>
        <xdr:to>
          <xdr:col>26</xdr:col>
          <xdr:colOff>107950</xdr:colOff>
          <xdr:row>198</xdr:row>
          <xdr:rowOff>31750</xdr:rowOff>
        </xdr:to>
        <xdr:sp macro="" textlink="">
          <xdr:nvSpPr>
            <xdr:cNvPr id="29754" name="Option Button 58" hidden="1">
              <a:extLst>
                <a:ext uri="{63B3BB69-23CF-44E3-9099-C40C66FF867C}">
                  <a14:compatExt spid="_x0000_s29754"/>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222250</xdr:colOff>
          <xdr:row>230</xdr:row>
          <xdr:rowOff>203200</xdr:rowOff>
        </xdr:from>
        <xdr:to>
          <xdr:col>43</xdr:col>
          <xdr:colOff>152400</xdr:colOff>
          <xdr:row>234</xdr:row>
          <xdr:rowOff>38100</xdr:rowOff>
        </xdr:to>
        <xdr:sp macro="" textlink="">
          <xdr:nvSpPr>
            <xdr:cNvPr id="29755" name="Group Box 59" hidden="1">
              <a:extLst>
                <a:ext uri="{63B3BB69-23CF-44E3-9099-C40C66FF867C}">
                  <a14:compatExt spid="_x0000_s29755"/>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231</xdr:row>
          <xdr:rowOff>0</xdr:rowOff>
        </xdr:from>
        <xdr:to>
          <xdr:col>39</xdr:col>
          <xdr:colOff>241300</xdr:colOff>
          <xdr:row>232</xdr:row>
          <xdr:rowOff>31750</xdr:rowOff>
        </xdr:to>
        <xdr:sp macro="" textlink="">
          <xdr:nvSpPr>
            <xdr:cNvPr id="29756" name="Option Button 60" hidden="1">
              <a:extLst>
                <a:ext uri="{63B3BB69-23CF-44E3-9099-C40C66FF867C}">
                  <a14:compatExt spid="_x0000_s29756"/>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 existen personas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232</xdr:row>
          <xdr:rowOff>31750</xdr:rowOff>
        </xdr:from>
        <xdr:to>
          <xdr:col>39</xdr:col>
          <xdr:colOff>241300</xdr:colOff>
          <xdr:row>233</xdr:row>
          <xdr:rowOff>50800</xdr:rowOff>
        </xdr:to>
        <xdr:sp macro="" textlink="">
          <xdr:nvSpPr>
            <xdr:cNvPr id="29757" name="Option Button 61" hidden="1">
              <a:extLst>
                <a:ext uri="{63B3BB69-23CF-44E3-9099-C40C66FF867C}">
                  <a14:compatExt spid="_x0000_s29757"/>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 existen personas relacionadas (Anotar el nombre de las personas o personas morales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127000</xdr:colOff>
          <xdr:row>31</xdr:row>
          <xdr:rowOff>12700</xdr:rowOff>
        </xdr:from>
        <xdr:to>
          <xdr:col>45</xdr:col>
          <xdr:colOff>165100</xdr:colOff>
          <xdr:row>32</xdr:row>
          <xdr:rowOff>0</xdr:rowOff>
        </xdr:to>
        <xdr:sp macro="" textlink="">
          <xdr:nvSpPr>
            <xdr:cNvPr id="29758" name="Option Button 62" hidden="1">
              <a:extLst>
                <a:ext uri="{63B3BB69-23CF-44E3-9099-C40C66FF867C}">
                  <a14:compatExt spid="_x0000_s29758"/>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Servicios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30</xdr:row>
          <xdr:rowOff>114300</xdr:rowOff>
        </xdr:from>
        <xdr:to>
          <xdr:col>32</xdr:col>
          <xdr:colOff>203200</xdr:colOff>
          <xdr:row>31</xdr:row>
          <xdr:rowOff>31750</xdr:rowOff>
        </xdr:to>
        <xdr:sp macro="" textlink="">
          <xdr:nvSpPr>
            <xdr:cNvPr id="29759" name="Group Box 63" hidden="1">
              <a:extLst>
                <a:ext uri="{63B3BB69-23CF-44E3-9099-C40C66FF867C}">
                  <a14:compatExt spid="_x0000_s29759"/>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30</xdr:row>
          <xdr:rowOff>127000</xdr:rowOff>
        </xdr:from>
        <xdr:to>
          <xdr:col>26</xdr:col>
          <xdr:colOff>152400</xdr:colOff>
          <xdr:row>31</xdr:row>
          <xdr:rowOff>0</xdr:rowOff>
        </xdr:to>
        <xdr:sp macro="" textlink="">
          <xdr:nvSpPr>
            <xdr:cNvPr id="29760" name="Option Button 64" hidden="1">
              <a:extLst>
                <a:ext uri="{63B3BB69-23CF-44E3-9099-C40C66FF867C}">
                  <a14:compatExt spid="_x0000_s29760"/>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Moral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30</xdr:row>
          <xdr:rowOff>127000</xdr:rowOff>
        </xdr:from>
        <xdr:to>
          <xdr:col>32</xdr:col>
          <xdr:colOff>88900</xdr:colOff>
          <xdr:row>31</xdr:row>
          <xdr:rowOff>0</xdr:rowOff>
        </xdr:to>
        <xdr:sp macro="" textlink="">
          <xdr:nvSpPr>
            <xdr:cNvPr id="29761" name="Option Button 65" hidden="1">
              <a:extLst>
                <a:ext uri="{63B3BB69-23CF-44E3-9099-C40C66FF867C}">
                  <a14:compatExt spid="_x0000_s29761"/>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 con AE.</a:t>
              </a:r>
            </a:p>
          </xdr:txBody>
        </xdr:sp>
        <xdr:clientData/>
      </xdr:twoCellAnchor>
    </mc:Choice>
    <mc:Fallback/>
  </mc:AlternateContent>
  <xdr:twoCellAnchor editAs="oneCell">
    <xdr:from>
      <xdr:col>12</xdr:col>
      <xdr:colOff>19051</xdr:colOff>
      <xdr:row>0</xdr:row>
      <xdr:rowOff>19050</xdr:rowOff>
    </xdr:from>
    <xdr:to>
      <xdr:col>17</xdr:col>
      <xdr:colOff>22413</xdr:colOff>
      <xdr:row>2</xdr:row>
      <xdr:rowOff>17609</xdr:rowOff>
    </xdr:to>
    <xdr:pic>
      <xdr:nvPicPr>
        <xdr:cNvPr id="67" name="Imagen 66" descr="C:\Users\Diana.Martinez\Pictures\BIM LOGO1.png">
          <a:extLst>
            <a:ext uri="{FF2B5EF4-FFF2-40B4-BE49-F238E27FC236}">
              <a16:creationId xmlns:a16="http://schemas.microsoft.com/office/drawing/2014/main" id="{00000000-0008-0000-0000-0000B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003" b="-12218"/>
        <a:stretch/>
      </xdr:blipFill>
      <xdr:spPr bwMode="auto">
        <a:xfrm>
          <a:off x="3905251" y="19050"/>
          <a:ext cx="1209862" cy="519259"/>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39</xdr:col>
          <xdr:colOff>171450</xdr:colOff>
          <xdr:row>75</xdr:row>
          <xdr:rowOff>114300</xdr:rowOff>
        </xdr:from>
        <xdr:to>
          <xdr:col>42</xdr:col>
          <xdr:colOff>88900</xdr:colOff>
          <xdr:row>76</xdr:row>
          <xdr:rowOff>0</xdr:rowOff>
        </xdr:to>
        <xdr:sp macro="" textlink="">
          <xdr:nvSpPr>
            <xdr:cNvPr id="29762" name="Option Button 66" hidden="1">
              <a:extLst>
                <a:ext uri="{63B3BB69-23CF-44E3-9099-C40C66FF867C}">
                  <a14:compatExt spid="_x0000_s29762"/>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57150</xdr:colOff>
          <xdr:row>75</xdr:row>
          <xdr:rowOff>114300</xdr:rowOff>
        </xdr:from>
        <xdr:to>
          <xdr:col>45</xdr:col>
          <xdr:colOff>95250</xdr:colOff>
          <xdr:row>76</xdr:row>
          <xdr:rowOff>0</xdr:rowOff>
        </xdr:to>
        <xdr:sp macro="" textlink="">
          <xdr:nvSpPr>
            <xdr:cNvPr id="29763" name="Option Button 67" hidden="1">
              <a:extLst>
                <a:ext uri="{63B3BB69-23CF-44E3-9099-C40C66FF867C}">
                  <a14:compatExt spid="_x0000_s29763"/>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279400</xdr:colOff>
          <xdr:row>75</xdr:row>
          <xdr:rowOff>50800</xdr:rowOff>
        </xdr:from>
        <xdr:to>
          <xdr:col>46</xdr:col>
          <xdr:colOff>31750</xdr:colOff>
          <xdr:row>76</xdr:row>
          <xdr:rowOff>38100</xdr:rowOff>
        </xdr:to>
        <xdr:sp macro="" textlink="">
          <xdr:nvSpPr>
            <xdr:cNvPr id="29764" name="Group Box 68" hidden="1">
              <a:extLst>
                <a:ext uri="{63B3BB69-23CF-44E3-9099-C40C66FF867C}">
                  <a14:compatExt spid="_x0000_s29764"/>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189</xdr:row>
          <xdr:rowOff>0</xdr:rowOff>
        </xdr:from>
        <xdr:to>
          <xdr:col>46</xdr:col>
          <xdr:colOff>69850</xdr:colOff>
          <xdr:row>193</xdr:row>
          <xdr:rowOff>0</xdr:rowOff>
        </xdr:to>
        <xdr:sp macro="" textlink="">
          <xdr:nvSpPr>
            <xdr:cNvPr id="29765" name="Group Box 69" hidden="1">
              <a:extLst>
                <a:ext uri="{63B3BB69-23CF-44E3-9099-C40C66FF867C}">
                  <a14:compatExt spid="_x0000_s29765"/>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190</xdr:row>
          <xdr:rowOff>88900</xdr:rowOff>
        </xdr:from>
        <xdr:to>
          <xdr:col>38</xdr:col>
          <xdr:colOff>184150</xdr:colOff>
          <xdr:row>190</xdr:row>
          <xdr:rowOff>279400</xdr:rowOff>
        </xdr:to>
        <xdr:sp macro="" textlink="">
          <xdr:nvSpPr>
            <xdr:cNvPr id="29766" name="Option Button 70" hidden="1">
              <a:extLst>
                <a:ext uri="{63B3BB69-23CF-44E3-9099-C40C66FF867C}">
                  <a14:compatExt spid="_x0000_s29766"/>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191</xdr:row>
          <xdr:rowOff>114300</xdr:rowOff>
        </xdr:from>
        <xdr:to>
          <xdr:col>38</xdr:col>
          <xdr:colOff>31750</xdr:colOff>
          <xdr:row>192</xdr:row>
          <xdr:rowOff>152400</xdr:rowOff>
        </xdr:to>
        <xdr:sp macro="" textlink="">
          <xdr:nvSpPr>
            <xdr:cNvPr id="29767" name="Option Button 71" hidden="1">
              <a:extLst>
                <a:ext uri="{63B3BB69-23CF-44E3-9099-C40C66FF867C}">
                  <a14:compatExt spid="_x0000_s29767"/>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95250</xdr:colOff>
          <xdr:row>190</xdr:row>
          <xdr:rowOff>88900</xdr:rowOff>
        </xdr:from>
        <xdr:to>
          <xdr:col>43</xdr:col>
          <xdr:colOff>50800</xdr:colOff>
          <xdr:row>190</xdr:row>
          <xdr:rowOff>279400</xdr:rowOff>
        </xdr:to>
        <xdr:sp macro="" textlink="">
          <xdr:nvSpPr>
            <xdr:cNvPr id="29768" name="Option Button 72" hidden="1">
              <a:extLst>
                <a:ext uri="{63B3BB69-23CF-44E3-9099-C40C66FF867C}">
                  <a14:compatExt spid="_x0000_s29768"/>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95250</xdr:colOff>
          <xdr:row>191</xdr:row>
          <xdr:rowOff>114300</xdr:rowOff>
        </xdr:from>
        <xdr:to>
          <xdr:col>45</xdr:col>
          <xdr:colOff>107950</xdr:colOff>
          <xdr:row>192</xdr:row>
          <xdr:rowOff>152400</xdr:rowOff>
        </xdr:to>
        <xdr:sp macro="" textlink="">
          <xdr:nvSpPr>
            <xdr:cNvPr id="29769" name="Option Button 73" hidden="1">
              <a:extLst>
                <a:ext uri="{63B3BB69-23CF-44E3-9099-C40C66FF867C}">
                  <a14:compatExt spid="_x0000_s29769"/>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50800</xdr:colOff>
          <xdr:row>299</xdr:row>
          <xdr:rowOff>0</xdr:rowOff>
        </xdr:from>
        <xdr:to>
          <xdr:col>41</xdr:col>
          <xdr:colOff>88900</xdr:colOff>
          <xdr:row>303</xdr:row>
          <xdr:rowOff>31750</xdr:rowOff>
        </xdr:to>
        <xdr:sp macro="" textlink="">
          <xdr:nvSpPr>
            <xdr:cNvPr id="29773" name="Group Box 77" hidden="1">
              <a:extLst>
                <a:ext uri="{63B3BB69-23CF-44E3-9099-C40C66FF867C}">
                  <a14:compatExt spid="_x0000_s2977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21</xdr:row>
          <xdr:rowOff>69850</xdr:rowOff>
        </xdr:from>
        <xdr:to>
          <xdr:col>13</xdr:col>
          <xdr:colOff>209550</xdr:colOff>
          <xdr:row>21</xdr:row>
          <xdr:rowOff>241300</xdr:rowOff>
        </xdr:to>
        <xdr:sp macro="" textlink="">
          <xdr:nvSpPr>
            <xdr:cNvPr id="29774" name="Option Button 78" hidden="1">
              <a:extLst>
                <a:ext uri="{63B3BB69-23CF-44E3-9099-C40C66FF867C}">
                  <a14:compatExt spid="_x0000_s29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21</xdr:row>
          <xdr:rowOff>69850</xdr:rowOff>
        </xdr:from>
        <xdr:to>
          <xdr:col>16</xdr:col>
          <xdr:colOff>50800</xdr:colOff>
          <xdr:row>21</xdr:row>
          <xdr:rowOff>241300</xdr:rowOff>
        </xdr:to>
        <xdr:sp macro="" textlink="">
          <xdr:nvSpPr>
            <xdr:cNvPr id="29775" name="Option Button 79" hidden="1">
              <a:extLst>
                <a:ext uri="{63B3BB69-23CF-44E3-9099-C40C66FF867C}">
                  <a14:compatExt spid="_x0000_s29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317500</xdr:colOff>
          <xdr:row>19</xdr:row>
          <xdr:rowOff>222250</xdr:rowOff>
        </xdr:from>
        <xdr:to>
          <xdr:col>17</xdr:col>
          <xdr:colOff>19050</xdr:colOff>
          <xdr:row>22</xdr:row>
          <xdr:rowOff>19050</xdr:rowOff>
        </xdr:to>
        <xdr:sp macro="" textlink="">
          <xdr:nvSpPr>
            <xdr:cNvPr id="29776" name="Group Box 80" hidden="1">
              <a:extLst>
                <a:ext uri="{63B3BB69-23CF-44E3-9099-C40C66FF867C}">
                  <a14:compatExt spid="_x0000_s2977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974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184150</xdr:colOff>
          <xdr:row>132</xdr:row>
          <xdr:rowOff>114300</xdr:rowOff>
        </xdr:from>
        <xdr:to>
          <xdr:col>42</xdr:col>
          <xdr:colOff>88900</xdr:colOff>
          <xdr:row>133</xdr:row>
          <xdr:rowOff>0</xdr:rowOff>
        </xdr:to>
        <xdr:sp macro="" textlink="">
          <xdr:nvSpPr>
            <xdr:cNvPr id="29777" name="Option Button 81" hidden="1">
              <a:extLst>
                <a:ext uri="{63B3BB69-23CF-44E3-9099-C40C66FF867C}">
                  <a14:compatExt spid="_x0000_s29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69850</xdr:colOff>
          <xdr:row>132</xdr:row>
          <xdr:rowOff>114300</xdr:rowOff>
        </xdr:from>
        <xdr:to>
          <xdr:col>45</xdr:col>
          <xdr:colOff>107950</xdr:colOff>
          <xdr:row>133</xdr:row>
          <xdr:rowOff>0</xdr:rowOff>
        </xdr:to>
        <xdr:sp macro="" textlink="">
          <xdr:nvSpPr>
            <xdr:cNvPr id="29778" name="Option Button 82" hidden="1">
              <a:extLst>
                <a:ext uri="{63B3BB69-23CF-44E3-9099-C40C66FF867C}">
                  <a14:compatExt spid="_x0000_s297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88900</xdr:colOff>
          <xdr:row>131</xdr:row>
          <xdr:rowOff>165100</xdr:rowOff>
        </xdr:from>
        <xdr:to>
          <xdr:col>47</xdr:col>
          <xdr:colOff>0</xdr:colOff>
          <xdr:row>133</xdr:row>
          <xdr:rowOff>88900</xdr:rowOff>
        </xdr:to>
        <xdr:sp macro="" textlink="">
          <xdr:nvSpPr>
            <xdr:cNvPr id="29779" name="Group Box 83" hidden="1">
              <a:extLst>
                <a:ext uri="{63B3BB69-23CF-44E3-9099-C40C66FF867C}">
                  <a14:compatExt spid="_x0000_s2977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986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108</xdr:row>
          <xdr:rowOff>88900</xdr:rowOff>
        </xdr:from>
        <xdr:to>
          <xdr:col>41</xdr:col>
          <xdr:colOff>209550</xdr:colOff>
          <xdr:row>108</xdr:row>
          <xdr:rowOff>266700</xdr:rowOff>
        </xdr:to>
        <xdr:sp macro="" textlink="">
          <xdr:nvSpPr>
            <xdr:cNvPr id="29780" name="Option Button 84" hidden="1">
              <a:extLst>
                <a:ext uri="{63B3BB69-23CF-44E3-9099-C40C66FF867C}">
                  <a14:compatExt spid="_x0000_s29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203200</xdr:colOff>
          <xdr:row>108</xdr:row>
          <xdr:rowOff>88900</xdr:rowOff>
        </xdr:from>
        <xdr:to>
          <xdr:col>44</xdr:col>
          <xdr:colOff>190500</xdr:colOff>
          <xdr:row>108</xdr:row>
          <xdr:rowOff>266700</xdr:rowOff>
        </xdr:to>
        <xdr:sp macro="" textlink="">
          <xdr:nvSpPr>
            <xdr:cNvPr id="29781" name="Option Button 85" hidden="1">
              <a:extLst>
                <a:ext uri="{63B3BB69-23CF-44E3-9099-C40C66FF867C}">
                  <a14:compatExt spid="_x0000_s297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57150</xdr:colOff>
          <xdr:row>115</xdr:row>
          <xdr:rowOff>88900</xdr:rowOff>
        </xdr:from>
        <xdr:to>
          <xdr:col>41</xdr:col>
          <xdr:colOff>209550</xdr:colOff>
          <xdr:row>115</xdr:row>
          <xdr:rowOff>266700</xdr:rowOff>
        </xdr:to>
        <xdr:sp macro="" textlink="">
          <xdr:nvSpPr>
            <xdr:cNvPr id="29786" name="Option Button 90" hidden="1">
              <a:extLst>
                <a:ext uri="{63B3BB69-23CF-44E3-9099-C40C66FF867C}">
                  <a14:compatExt spid="_x0000_s297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203200</xdr:colOff>
          <xdr:row>115</xdr:row>
          <xdr:rowOff>88900</xdr:rowOff>
        </xdr:from>
        <xdr:to>
          <xdr:col>44</xdr:col>
          <xdr:colOff>190500</xdr:colOff>
          <xdr:row>115</xdr:row>
          <xdr:rowOff>266700</xdr:rowOff>
        </xdr:to>
        <xdr:sp macro="" textlink="">
          <xdr:nvSpPr>
            <xdr:cNvPr id="29787" name="Option Button 91" hidden="1">
              <a:extLst>
                <a:ext uri="{63B3BB69-23CF-44E3-9099-C40C66FF867C}">
                  <a14:compatExt spid="_x0000_s297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228600</xdr:colOff>
          <xdr:row>108</xdr:row>
          <xdr:rowOff>0</xdr:rowOff>
        </xdr:from>
        <xdr:to>
          <xdr:col>46</xdr:col>
          <xdr:colOff>0</xdr:colOff>
          <xdr:row>109</xdr:row>
          <xdr:rowOff>12700</xdr:rowOff>
        </xdr:to>
        <xdr:sp macro="" textlink="">
          <xdr:nvSpPr>
            <xdr:cNvPr id="29788" name="Group Box 92" hidden="1">
              <a:extLst>
                <a:ext uri="{63B3BB69-23CF-44E3-9099-C40C66FF867C}">
                  <a14:compatExt spid="_x0000_s2978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222250</xdr:colOff>
          <xdr:row>110</xdr:row>
          <xdr:rowOff>298450</xdr:rowOff>
        </xdr:from>
        <xdr:to>
          <xdr:col>45</xdr:col>
          <xdr:colOff>241300</xdr:colOff>
          <xdr:row>112</xdr:row>
          <xdr:rowOff>12700</xdr:rowOff>
        </xdr:to>
        <xdr:sp macro="" textlink="">
          <xdr:nvSpPr>
            <xdr:cNvPr id="29789" name="Group Box 93" hidden="1">
              <a:extLst>
                <a:ext uri="{63B3BB69-23CF-44E3-9099-C40C66FF867C}">
                  <a14:compatExt spid="_x0000_s2978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113</xdr:row>
          <xdr:rowOff>298450</xdr:rowOff>
        </xdr:from>
        <xdr:to>
          <xdr:col>45</xdr:col>
          <xdr:colOff>241300</xdr:colOff>
          <xdr:row>115</xdr:row>
          <xdr:rowOff>0</xdr:rowOff>
        </xdr:to>
        <xdr:sp macro="" textlink="">
          <xdr:nvSpPr>
            <xdr:cNvPr id="29790" name="Group Box 94" hidden="1">
              <a:extLst>
                <a:ext uri="{63B3BB69-23CF-44E3-9099-C40C66FF867C}">
                  <a14:compatExt spid="_x0000_s2979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203200</xdr:colOff>
          <xdr:row>114</xdr:row>
          <xdr:rowOff>298450</xdr:rowOff>
        </xdr:from>
        <xdr:to>
          <xdr:col>45</xdr:col>
          <xdr:colOff>228600</xdr:colOff>
          <xdr:row>116</xdr:row>
          <xdr:rowOff>12700</xdr:rowOff>
        </xdr:to>
        <xdr:sp macro="" textlink="">
          <xdr:nvSpPr>
            <xdr:cNvPr id="29791" name="Group Box 95" hidden="1">
              <a:extLst>
                <a:ext uri="{63B3BB69-23CF-44E3-9099-C40C66FF867C}">
                  <a14:compatExt spid="_x0000_s2979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241300</xdr:colOff>
          <xdr:row>7</xdr:row>
          <xdr:rowOff>107950</xdr:rowOff>
        </xdr:from>
        <xdr:to>
          <xdr:col>22</xdr:col>
          <xdr:colOff>114300</xdr:colOff>
          <xdr:row>9</xdr:row>
          <xdr:rowOff>50800</xdr:rowOff>
        </xdr:to>
        <xdr:sp macro="" textlink="">
          <xdr:nvSpPr>
            <xdr:cNvPr id="29792" name="Option Button 96" hidden="1">
              <a:extLst>
                <a:ext uri="{63B3BB69-23CF-44E3-9099-C40C66FF867C}">
                  <a14:compatExt spid="_x0000_s29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xdr:row>
          <xdr:rowOff>107950</xdr:rowOff>
        </xdr:from>
        <xdr:to>
          <xdr:col>24</xdr:col>
          <xdr:colOff>203200</xdr:colOff>
          <xdr:row>9</xdr:row>
          <xdr:rowOff>50800</xdr:rowOff>
        </xdr:to>
        <xdr:sp macro="" textlink="">
          <xdr:nvSpPr>
            <xdr:cNvPr id="29793" name="Option Button 97" hidden="1">
              <a:extLst>
                <a:ext uri="{63B3BB69-23CF-44E3-9099-C40C66FF867C}">
                  <a14:compatExt spid="_x0000_s297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317500</xdr:colOff>
          <xdr:row>7</xdr:row>
          <xdr:rowOff>12700</xdr:rowOff>
        </xdr:from>
        <xdr:to>
          <xdr:col>27</xdr:col>
          <xdr:colOff>12700</xdr:colOff>
          <xdr:row>12</xdr:row>
          <xdr:rowOff>12700</xdr:rowOff>
        </xdr:to>
        <xdr:sp macro="" textlink="">
          <xdr:nvSpPr>
            <xdr:cNvPr id="29794" name="Group Box 98" hidden="1">
              <a:extLst>
                <a:ext uri="{63B3BB69-23CF-44E3-9099-C40C66FF867C}">
                  <a14:compatExt spid="_x0000_s2979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176</a:t>
              </a:r>
            </a:p>
          </xdr:txBody>
        </xdr:sp>
        <xdr:clientData/>
      </xdr:twoCellAnchor>
    </mc:Choice>
    <mc:Fallback/>
  </mc:AlternateContent>
  <xdr:twoCellAnchor>
    <xdr:from>
      <xdr:col>0</xdr:col>
      <xdr:colOff>136071</xdr:colOff>
      <xdr:row>1</xdr:row>
      <xdr:rowOff>9071</xdr:rowOff>
    </xdr:from>
    <xdr:to>
      <xdr:col>11</xdr:col>
      <xdr:colOff>53303</xdr:colOff>
      <xdr:row>4</xdr:row>
      <xdr:rowOff>63922</xdr:rowOff>
    </xdr:to>
    <xdr:sp macro="" textlink="">
      <xdr:nvSpPr>
        <xdr:cNvPr id="101" name="Rectángulo 100"/>
        <xdr:cNvSpPr/>
      </xdr:nvSpPr>
      <xdr:spPr bwMode="auto">
        <a:xfrm>
          <a:off x="136071" y="294821"/>
          <a:ext cx="3479582" cy="562851"/>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xdr:from>
      <xdr:col>0</xdr:col>
      <xdr:colOff>155340</xdr:colOff>
      <xdr:row>6</xdr:row>
      <xdr:rowOff>66065</xdr:rowOff>
    </xdr:from>
    <xdr:to>
      <xdr:col>11</xdr:col>
      <xdr:colOff>72572</xdr:colOff>
      <xdr:row>23</xdr:row>
      <xdr:rowOff>115050</xdr:rowOff>
    </xdr:to>
    <xdr:sp macro="" textlink="">
      <xdr:nvSpPr>
        <xdr:cNvPr id="102" name="Rectángulo 101"/>
        <xdr:cNvSpPr/>
      </xdr:nvSpPr>
      <xdr:spPr bwMode="auto">
        <a:xfrm>
          <a:off x="155340" y="1151915"/>
          <a:ext cx="3479582" cy="2773135"/>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coniguración adicional de impresión. </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te preocupes los Anexos se imprimen automáticamente, siempre y cuando haya información en el.</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12</xdr:row>
          <xdr:rowOff>317500</xdr:rowOff>
        </xdr:from>
        <xdr:to>
          <xdr:col>34</xdr:col>
          <xdr:colOff>31750</xdr:colOff>
          <xdr:row>14</xdr:row>
          <xdr:rowOff>76200</xdr:rowOff>
        </xdr:to>
        <xdr:sp macro="" textlink="">
          <xdr:nvSpPr>
            <xdr:cNvPr id="7193" name="Group Box 25" hidden="1">
              <a:extLst>
                <a:ext uri="{63B3BB69-23CF-44E3-9099-C40C66FF867C}">
                  <a14:compatExt spid="_x0000_s7193"/>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12</xdr:row>
          <xdr:rowOff>317500</xdr:rowOff>
        </xdr:from>
        <xdr:to>
          <xdr:col>9</xdr:col>
          <xdr:colOff>165100</xdr:colOff>
          <xdr:row>14</xdr:row>
          <xdr:rowOff>31750</xdr:rowOff>
        </xdr:to>
        <xdr:sp macro="" textlink="">
          <xdr:nvSpPr>
            <xdr:cNvPr id="7194" name="Option Button 26" hidden="1">
              <a:extLst>
                <a:ext uri="{63B3BB69-23CF-44E3-9099-C40C66FF867C}">
                  <a14:compatExt spid="_x0000_s7194"/>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12</xdr:row>
          <xdr:rowOff>317500</xdr:rowOff>
        </xdr:from>
        <xdr:to>
          <xdr:col>15</xdr:col>
          <xdr:colOff>50800</xdr:colOff>
          <xdr:row>14</xdr:row>
          <xdr:rowOff>31750</xdr:rowOff>
        </xdr:to>
        <xdr:sp macro="" textlink="">
          <xdr:nvSpPr>
            <xdr:cNvPr id="7195" name="Option Button 27" hidden="1">
              <a:extLst>
                <a:ext uri="{63B3BB69-23CF-44E3-9099-C40C66FF867C}">
                  <a14:compatExt spid="_x0000_s7195"/>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0</xdr:rowOff>
        </xdr:from>
        <xdr:to>
          <xdr:col>34</xdr:col>
          <xdr:colOff>95250</xdr:colOff>
          <xdr:row>21</xdr:row>
          <xdr:rowOff>69850</xdr:rowOff>
        </xdr:to>
        <xdr:sp macro="" textlink="">
          <xdr:nvSpPr>
            <xdr:cNvPr id="7199" name="Group Box 31" hidden="1">
              <a:extLst>
                <a:ext uri="{63B3BB69-23CF-44E3-9099-C40C66FF867C}">
                  <a14:compatExt spid="_x0000_s7199"/>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20</xdr:row>
          <xdr:rowOff>0</xdr:rowOff>
        </xdr:from>
        <xdr:to>
          <xdr:col>9</xdr:col>
          <xdr:colOff>165100</xdr:colOff>
          <xdr:row>20</xdr:row>
          <xdr:rowOff>184150</xdr:rowOff>
        </xdr:to>
        <xdr:sp macro="" textlink="">
          <xdr:nvSpPr>
            <xdr:cNvPr id="7200" name="Option Button 32" hidden="1">
              <a:extLst>
                <a:ext uri="{63B3BB69-23CF-44E3-9099-C40C66FF867C}">
                  <a14:compatExt spid="_x0000_s7200"/>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20</xdr:row>
          <xdr:rowOff>0</xdr:rowOff>
        </xdr:from>
        <xdr:to>
          <xdr:col>15</xdr:col>
          <xdr:colOff>50800</xdr:colOff>
          <xdr:row>20</xdr:row>
          <xdr:rowOff>184150</xdr:rowOff>
        </xdr:to>
        <xdr:sp macro="" textlink="">
          <xdr:nvSpPr>
            <xdr:cNvPr id="7201" name="Option Button 33" hidden="1">
              <a:extLst>
                <a:ext uri="{63B3BB69-23CF-44E3-9099-C40C66FF867C}">
                  <a14:compatExt spid="_x0000_s7201"/>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27</xdr:row>
          <xdr:rowOff>0</xdr:rowOff>
        </xdr:from>
        <xdr:to>
          <xdr:col>34</xdr:col>
          <xdr:colOff>203200</xdr:colOff>
          <xdr:row>28</xdr:row>
          <xdr:rowOff>38100</xdr:rowOff>
        </xdr:to>
        <xdr:sp macro="" textlink="">
          <xdr:nvSpPr>
            <xdr:cNvPr id="7205" name="Group Box 37" hidden="1">
              <a:extLst>
                <a:ext uri="{63B3BB69-23CF-44E3-9099-C40C66FF867C}">
                  <a14:compatExt spid="_x0000_s7205"/>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34</xdr:row>
          <xdr:rowOff>0</xdr:rowOff>
        </xdr:from>
        <xdr:to>
          <xdr:col>34</xdr:col>
          <xdr:colOff>203200</xdr:colOff>
          <xdr:row>35</xdr:row>
          <xdr:rowOff>38100</xdr:rowOff>
        </xdr:to>
        <xdr:sp macro="" textlink="">
          <xdr:nvSpPr>
            <xdr:cNvPr id="7206" name="Group Box 38" hidden="1">
              <a:extLst>
                <a:ext uri="{63B3BB69-23CF-44E3-9099-C40C66FF867C}">
                  <a14:compatExt spid="_x0000_s7206"/>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27</xdr:row>
          <xdr:rowOff>0</xdr:rowOff>
        </xdr:from>
        <xdr:to>
          <xdr:col>9</xdr:col>
          <xdr:colOff>165100</xdr:colOff>
          <xdr:row>27</xdr:row>
          <xdr:rowOff>184150</xdr:rowOff>
        </xdr:to>
        <xdr:sp macro="" textlink="">
          <xdr:nvSpPr>
            <xdr:cNvPr id="7207" name="Option Button 39" hidden="1">
              <a:extLst>
                <a:ext uri="{63B3BB69-23CF-44E3-9099-C40C66FF867C}">
                  <a14:compatExt spid="_x0000_s7207"/>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27</xdr:row>
          <xdr:rowOff>0</xdr:rowOff>
        </xdr:from>
        <xdr:to>
          <xdr:col>15</xdr:col>
          <xdr:colOff>50800</xdr:colOff>
          <xdr:row>27</xdr:row>
          <xdr:rowOff>184150</xdr:rowOff>
        </xdr:to>
        <xdr:sp macro="" textlink="">
          <xdr:nvSpPr>
            <xdr:cNvPr id="7208" name="Option Button 40" hidden="1">
              <a:extLst>
                <a:ext uri="{63B3BB69-23CF-44E3-9099-C40C66FF867C}">
                  <a14:compatExt spid="_x0000_s7208"/>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34</xdr:row>
          <xdr:rowOff>0</xdr:rowOff>
        </xdr:from>
        <xdr:to>
          <xdr:col>9</xdr:col>
          <xdr:colOff>165100</xdr:colOff>
          <xdr:row>34</xdr:row>
          <xdr:rowOff>184150</xdr:rowOff>
        </xdr:to>
        <xdr:sp macro="" textlink="">
          <xdr:nvSpPr>
            <xdr:cNvPr id="7212" name="Option Button 44" hidden="1">
              <a:extLst>
                <a:ext uri="{63B3BB69-23CF-44E3-9099-C40C66FF867C}">
                  <a14:compatExt spid="_x0000_s7212"/>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0</xdr:rowOff>
        </xdr:from>
        <xdr:to>
          <xdr:col>15</xdr:col>
          <xdr:colOff>50800</xdr:colOff>
          <xdr:row>34</xdr:row>
          <xdr:rowOff>184150</xdr:rowOff>
        </xdr:to>
        <xdr:sp macro="" textlink="">
          <xdr:nvSpPr>
            <xdr:cNvPr id="7213" name="Option Button 45" hidden="1">
              <a:extLst>
                <a:ext uri="{63B3BB69-23CF-44E3-9099-C40C66FF867C}">
                  <a14:compatExt spid="_x0000_s7213"/>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xdr:twoCellAnchor editAs="oneCell">
    <xdr:from>
      <xdr:col>1</xdr:col>
      <xdr:colOff>0</xdr:colOff>
      <xdr:row>0</xdr:row>
      <xdr:rowOff>0</xdr:rowOff>
    </xdr:from>
    <xdr:to>
      <xdr:col>5</xdr:col>
      <xdr:colOff>234230</xdr:colOff>
      <xdr:row>2</xdr:row>
      <xdr:rowOff>32577</xdr:rowOff>
    </xdr:to>
    <xdr:pic>
      <xdr:nvPicPr>
        <xdr:cNvPr id="66" name="Imagen 65" descr="C:\Users\Diana.Martinez\Pictures\BIM LOGO1.png">
          <a:extLst>
            <a:ext uri="{FF2B5EF4-FFF2-40B4-BE49-F238E27FC236}">
              <a16:creationId xmlns:a16="http://schemas.microsoft.com/office/drawing/2014/main" id="{00000000-0008-0000-0000-0000B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003" b="-12218"/>
        <a:stretch/>
      </xdr:blipFill>
      <xdr:spPr bwMode="auto">
        <a:xfrm>
          <a:off x="523875" y="0"/>
          <a:ext cx="1228005" cy="524702"/>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222250</xdr:colOff>
          <xdr:row>41</xdr:row>
          <xdr:rowOff>0</xdr:rowOff>
        </xdr:from>
        <xdr:to>
          <xdr:col>34</xdr:col>
          <xdr:colOff>203200</xdr:colOff>
          <xdr:row>42</xdr:row>
          <xdr:rowOff>95250</xdr:rowOff>
        </xdr:to>
        <xdr:sp macro="" textlink="">
          <xdr:nvSpPr>
            <xdr:cNvPr id="7219" name="Group Box 51" hidden="1">
              <a:extLst>
                <a:ext uri="{63B3BB69-23CF-44E3-9099-C40C66FF867C}">
                  <a14:compatExt spid="_x0000_s7219"/>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48</xdr:row>
          <xdr:rowOff>0</xdr:rowOff>
        </xdr:from>
        <xdr:to>
          <xdr:col>34</xdr:col>
          <xdr:colOff>203200</xdr:colOff>
          <xdr:row>49</xdr:row>
          <xdr:rowOff>95250</xdr:rowOff>
        </xdr:to>
        <xdr:sp macro="" textlink="">
          <xdr:nvSpPr>
            <xdr:cNvPr id="7220" name="Group Box 52" hidden="1">
              <a:extLst>
                <a:ext uri="{63B3BB69-23CF-44E3-9099-C40C66FF867C}">
                  <a14:compatExt spid="_x0000_s7220"/>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41</xdr:row>
          <xdr:rowOff>0</xdr:rowOff>
        </xdr:from>
        <xdr:to>
          <xdr:col>9</xdr:col>
          <xdr:colOff>165100</xdr:colOff>
          <xdr:row>42</xdr:row>
          <xdr:rowOff>31750</xdr:rowOff>
        </xdr:to>
        <xdr:sp macro="" textlink="">
          <xdr:nvSpPr>
            <xdr:cNvPr id="7221" name="Option Button 53" hidden="1">
              <a:extLst>
                <a:ext uri="{63B3BB69-23CF-44E3-9099-C40C66FF867C}">
                  <a14:compatExt spid="_x0000_s7221"/>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41</xdr:row>
          <xdr:rowOff>0</xdr:rowOff>
        </xdr:from>
        <xdr:to>
          <xdr:col>15</xdr:col>
          <xdr:colOff>50800</xdr:colOff>
          <xdr:row>42</xdr:row>
          <xdr:rowOff>31750</xdr:rowOff>
        </xdr:to>
        <xdr:sp macro="" textlink="">
          <xdr:nvSpPr>
            <xdr:cNvPr id="7222" name="Option Button 54" hidden="1">
              <a:extLst>
                <a:ext uri="{63B3BB69-23CF-44E3-9099-C40C66FF867C}">
                  <a14:compatExt spid="_x0000_s7222"/>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203200</xdr:colOff>
          <xdr:row>48</xdr:row>
          <xdr:rowOff>0</xdr:rowOff>
        </xdr:from>
        <xdr:to>
          <xdr:col>9</xdr:col>
          <xdr:colOff>165100</xdr:colOff>
          <xdr:row>49</xdr:row>
          <xdr:rowOff>31750</xdr:rowOff>
        </xdr:to>
        <xdr:sp macro="" textlink="">
          <xdr:nvSpPr>
            <xdr:cNvPr id="7223" name="Option Button 55" hidden="1">
              <a:extLst>
                <a:ext uri="{63B3BB69-23CF-44E3-9099-C40C66FF867C}">
                  <a14:compatExt spid="_x0000_s7223"/>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48</xdr:row>
          <xdr:rowOff>0</xdr:rowOff>
        </xdr:from>
        <xdr:to>
          <xdr:col>15</xdr:col>
          <xdr:colOff>50800</xdr:colOff>
          <xdr:row>49</xdr:row>
          <xdr:rowOff>31750</xdr:rowOff>
        </xdr:to>
        <xdr:sp macro="" textlink="">
          <xdr:nvSpPr>
            <xdr:cNvPr id="7224" name="Option Button 56" hidden="1">
              <a:extLst>
                <a:ext uri="{63B3BB69-23CF-44E3-9099-C40C66FF867C}">
                  <a14:compatExt spid="_x0000_s7224"/>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338</xdr:colOff>
      <xdr:row>2</xdr:row>
      <xdr:rowOff>32577</xdr:rowOff>
    </xdr:to>
    <xdr:pic>
      <xdr:nvPicPr>
        <xdr:cNvPr id="14" name="Imagen 13" descr="C:\Users\Diana.Martinez\Pictures\BIM LOGO1.png">
          <a:extLst>
            <a:ext uri="{FF2B5EF4-FFF2-40B4-BE49-F238E27FC236}">
              <a16:creationId xmlns:a16="http://schemas.microsoft.com/office/drawing/2014/main" id="{00000000-0008-0000-0000-0000B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5003" b="-12218"/>
        <a:stretch/>
      </xdr:blipFill>
      <xdr:spPr bwMode="auto">
        <a:xfrm>
          <a:off x="527050" y="0"/>
          <a:ext cx="1234355" cy="52787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odo4\PUBLICOS\Comun\PROCESOS\ALINEACI&#211;N%20DE%20PROCESOS\C.%20OPERACI&#211;N\C2.%20Cr&#233;dito%20Empresarial\C2.%20Formatos\Cr&#233;dito%20Puente\FI-CRE-CRE-E-01%20Solicitud%20de%20Cr&#233;dito%20Puente%20V.3%2001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de Crédito"/>
      <sheetName val="Anexo Avales u OS"/>
      <sheetName val="Anexo Garantía Adicional"/>
      <sheetName val="DATOS"/>
    </sheetNames>
    <sheetDataSet>
      <sheetData sheetId="0" refreshError="1"/>
      <sheetData sheetId="1" refreshError="1"/>
      <sheetData sheetId="2" refreshError="1"/>
      <sheetData sheetId="3" refreshError="1">
        <row r="2">
          <cell r="A2" t="str">
            <v>Aguascalientes</v>
          </cell>
          <cell r="N2" t="str">
            <v>General de Ley Personas Morales</v>
          </cell>
          <cell r="O2">
            <v>601</v>
          </cell>
        </row>
        <row r="3">
          <cell r="G3" t="str">
            <v>CANCÚN</v>
          </cell>
          <cell r="H3" t="str">
            <v>014</v>
          </cell>
          <cell r="N3" t="str">
            <v>Personas Morales con Fines no Lucrativos</v>
          </cell>
          <cell r="O3">
            <v>603</v>
          </cell>
        </row>
        <row r="4">
          <cell r="G4" t="str">
            <v>CDMX (CORPORATIVO)</v>
          </cell>
          <cell r="H4" t="str">
            <v>507</v>
          </cell>
          <cell r="N4" t="str">
            <v>Sueldos y Salarios e Ingresos Asimilados a Salarios</v>
          </cell>
          <cell r="O4">
            <v>605</v>
          </cell>
        </row>
        <row r="5">
          <cell r="G5" t="str">
            <v>CHIHUAHUA</v>
          </cell>
          <cell r="H5" t="str">
            <v>009</v>
          </cell>
          <cell r="N5" t="str">
            <v>Arrendamiento</v>
          </cell>
          <cell r="O5">
            <v>606</v>
          </cell>
        </row>
        <row r="6">
          <cell r="G6" t="str">
            <v>COLIMA</v>
          </cell>
          <cell r="H6" t="str">
            <v>020</v>
          </cell>
          <cell r="N6" t="str">
            <v>Régimen de Enajenación o Adquisición de Bienes</v>
          </cell>
          <cell r="O6">
            <v>607</v>
          </cell>
        </row>
        <row r="7">
          <cell r="G7" t="str">
            <v>CULIACÁN</v>
          </cell>
          <cell r="H7" t="str">
            <v>003</v>
          </cell>
          <cell r="N7" t="str">
            <v>Demás ingresos</v>
          </cell>
          <cell r="O7">
            <v>608</v>
          </cell>
        </row>
        <row r="8">
          <cell r="G8" t="str">
            <v>GUADALAJARA</v>
          </cell>
          <cell r="H8" t="str">
            <v>009</v>
          </cell>
          <cell r="N8" t="str">
            <v>Residentes en el Extranjero sin Establecimiento Permanente en México</v>
          </cell>
          <cell r="O8">
            <v>610</v>
          </cell>
        </row>
        <row r="9">
          <cell r="G9" t="str">
            <v>HERMOSILLO</v>
          </cell>
          <cell r="H9" t="str">
            <v>021</v>
          </cell>
          <cell r="N9" t="str">
            <v>Ingresos por Dividendos (socios y accionistas)</v>
          </cell>
          <cell r="O9">
            <v>611</v>
          </cell>
        </row>
        <row r="10">
          <cell r="G10" t="str">
            <v>LEÓN GUANAJUATO</v>
          </cell>
          <cell r="H10" t="str">
            <v>016</v>
          </cell>
          <cell r="N10" t="str">
            <v>Personas Físicas con Actividades Empresariales y Profesionales</v>
          </cell>
          <cell r="O10">
            <v>612</v>
          </cell>
        </row>
        <row r="11">
          <cell r="G11" t="str">
            <v>MÉRIDA</v>
          </cell>
          <cell r="H11" t="str">
            <v>012</v>
          </cell>
          <cell r="N11" t="str">
            <v>Ingresos por intereses</v>
          </cell>
          <cell r="O11">
            <v>614</v>
          </cell>
        </row>
        <row r="12">
          <cell r="G12" t="str">
            <v>MONTERREY</v>
          </cell>
          <cell r="H12" t="str">
            <v>002</v>
          </cell>
          <cell r="N12" t="str">
            <v>Régimen de los ingresos por obtención de premios</v>
          </cell>
          <cell r="O12">
            <v>615</v>
          </cell>
        </row>
        <row r="13">
          <cell r="G13" t="str">
            <v>PUEBLA</v>
          </cell>
          <cell r="H13" t="str">
            <v>004</v>
          </cell>
          <cell r="N13" t="str">
            <v>Sin obligaciones fiscales</v>
          </cell>
          <cell r="O13">
            <v>616</v>
          </cell>
        </row>
        <row r="14">
          <cell r="G14" t="str">
            <v>PUERTO VALLARTA</v>
          </cell>
          <cell r="H14" t="str">
            <v>035</v>
          </cell>
          <cell r="N14" t="str">
            <v>Sociedades Cooperativas de Producción que optan por diferir sus ingresos</v>
          </cell>
          <cell r="O14">
            <v>620</v>
          </cell>
        </row>
        <row r="15">
          <cell r="G15" t="str">
            <v>QUERÉTARO</v>
          </cell>
          <cell r="H15" t="str">
            <v>006</v>
          </cell>
          <cell r="N15" t="str">
            <v>Incorporación Fiscal</v>
          </cell>
          <cell r="O15">
            <v>621</v>
          </cell>
        </row>
        <row r="16">
          <cell r="G16" t="str">
            <v>SAN LUIS POTOSÍ</v>
          </cell>
          <cell r="H16" t="str">
            <v>005</v>
          </cell>
          <cell r="N16" t="str">
            <v>Actividades Agrícolas, Ganaderas, Silvícolas y Pesqueras</v>
          </cell>
          <cell r="O16">
            <v>622</v>
          </cell>
        </row>
        <row r="17">
          <cell r="G17" t="str">
            <v>TIJUANA</v>
          </cell>
          <cell r="H17" t="str">
            <v>030</v>
          </cell>
          <cell r="N17" t="str">
            <v>Opcional para Grupos de Sociedades</v>
          </cell>
          <cell r="O17">
            <v>623</v>
          </cell>
        </row>
        <row r="18">
          <cell r="G18" t="str">
            <v>TORREÓN</v>
          </cell>
          <cell r="H18" t="str">
            <v>033</v>
          </cell>
          <cell r="N18" t="str">
            <v>Coordinados</v>
          </cell>
          <cell r="O18">
            <v>624</v>
          </cell>
        </row>
        <row r="19">
          <cell r="N19" t="str">
            <v>Régimen de las Actividades Empresariales con ingresos a través de Plataformas Tecnológicas</v>
          </cell>
          <cell r="O19">
            <v>625</v>
          </cell>
        </row>
        <row r="20">
          <cell r="N20" t="str">
            <v>Régimen Simplificado de Confianza</v>
          </cell>
          <cell r="O20">
            <v>626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omments" Target="../comments1.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4.xml"/><Relationship Id="rId13" Type="http://schemas.openxmlformats.org/officeDocument/2006/relationships/ctrlProp" Target="../ctrlProps/ctrlProp99.xml"/><Relationship Id="rId18" Type="http://schemas.openxmlformats.org/officeDocument/2006/relationships/ctrlProp" Target="../ctrlProps/ctrlProp104.xml"/><Relationship Id="rId3" Type="http://schemas.openxmlformats.org/officeDocument/2006/relationships/vmlDrawing" Target="../drawings/vmlDrawing2.vml"/><Relationship Id="rId21" Type="http://schemas.openxmlformats.org/officeDocument/2006/relationships/ctrlProp" Target="../ctrlProps/ctrlProp107.xml"/><Relationship Id="rId7" Type="http://schemas.openxmlformats.org/officeDocument/2006/relationships/ctrlProp" Target="../ctrlProps/ctrlProp93.xml"/><Relationship Id="rId12" Type="http://schemas.openxmlformats.org/officeDocument/2006/relationships/ctrlProp" Target="../ctrlProps/ctrlProp98.xml"/><Relationship Id="rId17" Type="http://schemas.openxmlformats.org/officeDocument/2006/relationships/ctrlProp" Target="../ctrlProps/ctrlProp103.xml"/><Relationship Id="rId2" Type="http://schemas.openxmlformats.org/officeDocument/2006/relationships/drawing" Target="../drawings/drawing2.xml"/><Relationship Id="rId16" Type="http://schemas.openxmlformats.org/officeDocument/2006/relationships/ctrlProp" Target="../ctrlProps/ctrlProp102.xml"/><Relationship Id="rId20" Type="http://schemas.openxmlformats.org/officeDocument/2006/relationships/ctrlProp" Target="../ctrlProps/ctrlProp106.xml"/><Relationship Id="rId1" Type="http://schemas.openxmlformats.org/officeDocument/2006/relationships/printerSettings" Target="../printerSettings/printerSettings2.bin"/><Relationship Id="rId6" Type="http://schemas.openxmlformats.org/officeDocument/2006/relationships/ctrlProp" Target="../ctrlProps/ctrlProp92.xml"/><Relationship Id="rId11" Type="http://schemas.openxmlformats.org/officeDocument/2006/relationships/ctrlProp" Target="../ctrlProps/ctrlProp97.xml"/><Relationship Id="rId5" Type="http://schemas.openxmlformats.org/officeDocument/2006/relationships/ctrlProp" Target="../ctrlProps/ctrlProp91.xml"/><Relationship Id="rId15" Type="http://schemas.openxmlformats.org/officeDocument/2006/relationships/ctrlProp" Target="../ctrlProps/ctrlProp101.xml"/><Relationship Id="rId10" Type="http://schemas.openxmlformats.org/officeDocument/2006/relationships/ctrlProp" Target="../ctrlProps/ctrlProp96.xml"/><Relationship Id="rId19" Type="http://schemas.openxmlformats.org/officeDocument/2006/relationships/ctrlProp" Target="../ctrlProps/ctrlProp105.xml"/><Relationship Id="rId4" Type="http://schemas.openxmlformats.org/officeDocument/2006/relationships/ctrlProp" Target="../ctrlProps/ctrlProp90.xml"/><Relationship Id="rId9" Type="http://schemas.openxmlformats.org/officeDocument/2006/relationships/ctrlProp" Target="../ctrlProps/ctrlProp95.xml"/><Relationship Id="rId14" Type="http://schemas.openxmlformats.org/officeDocument/2006/relationships/ctrlProp" Target="../ctrlProps/ctrlProp10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J1:BZ380"/>
  <sheetViews>
    <sheetView showGridLines="0" showRowColHeaders="0" showZeros="0" tabSelected="1" showRuler="0" showWhiteSpace="0" zoomScale="89" zoomScaleNormal="89" zoomScaleSheetLayoutView="70" workbookViewId="0">
      <selection activeCell="AM4" sqref="AM4:AT5"/>
    </sheetView>
  </sheetViews>
  <sheetFormatPr baseColWidth="10" defaultColWidth="11.453125" defaultRowHeight="14.5"/>
  <cols>
    <col min="1" max="11" width="4.54296875" style="1" customWidth="1"/>
    <col min="12" max="12" width="4.54296875" style="21" customWidth="1"/>
    <col min="13" max="30" width="3.453125" style="1" customWidth="1"/>
    <col min="31" max="31" width="3.81640625" style="1" customWidth="1"/>
    <col min="32" max="38" width="3.453125" style="1" customWidth="1"/>
    <col min="39" max="39" width="4.81640625" style="1" customWidth="1"/>
    <col min="40" max="41" width="4.453125" style="1" customWidth="1"/>
    <col min="42" max="46" width="3.453125" style="1" customWidth="1"/>
    <col min="47" max="47" width="1.90625" style="1" customWidth="1"/>
    <col min="48" max="48" width="1.90625" style="132" hidden="1" customWidth="1"/>
    <col min="49" max="49" width="10.36328125" style="132" hidden="1" customWidth="1"/>
    <col min="50" max="50" width="6.08984375" style="132" hidden="1" customWidth="1"/>
    <col min="51" max="51" width="10.54296875" style="132" hidden="1" customWidth="1"/>
    <col min="52" max="52" width="5.08984375" style="132" hidden="1" customWidth="1"/>
    <col min="53" max="53" width="4.54296875" style="245" hidden="1" customWidth="1"/>
    <col min="54" max="16384" width="11.453125" style="1"/>
  </cols>
  <sheetData>
    <row r="1" spans="12:53" ht="22.5" customHeight="1">
      <c r="Y1" s="389" t="s">
        <v>89</v>
      </c>
      <c r="Z1" s="389"/>
      <c r="AA1" s="389"/>
      <c r="AB1" s="389"/>
      <c r="AC1" s="389"/>
      <c r="AD1" s="389"/>
      <c r="AE1" s="389"/>
      <c r="AF1" s="389"/>
      <c r="AG1" s="389"/>
      <c r="AH1" s="389"/>
      <c r="AI1" s="389"/>
      <c r="AJ1" s="389"/>
      <c r="AK1" s="389"/>
      <c r="AL1" s="389"/>
      <c r="AM1" s="389"/>
      <c r="AN1" s="389"/>
      <c r="AO1" s="389"/>
      <c r="AP1" s="389"/>
      <c r="AQ1" s="389"/>
      <c r="AR1" s="389"/>
      <c r="AS1" s="389"/>
      <c r="AT1" s="389"/>
    </row>
    <row r="2" spans="12:53" ht="18.649999999999999" customHeight="1">
      <c r="M2" s="3"/>
      <c r="N2" s="3"/>
      <c r="O2" s="3"/>
      <c r="P2" s="3"/>
      <c r="Q2" s="3"/>
      <c r="R2" s="3"/>
      <c r="S2" s="3"/>
      <c r="T2" s="3"/>
      <c r="U2" s="3"/>
      <c r="V2" s="3"/>
      <c r="W2" s="3"/>
      <c r="X2" s="3"/>
      <c r="Y2" s="389"/>
      <c r="Z2" s="389"/>
      <c r="AA2" s="389"/>
      <c r="AB2" s="389"/>
      <c r="AC2" s="389"/>
      <c r="AD2" s="389"/>
      <c r="AE2" s="389"/>
      <c r="AF2" s="389"/>
      <c r="AG2" s="389"/>
      <c r="AH2" s="389"/>
      <c r="AI2" s="389"/>
      <c r="AJ2" s="389"/>
      <c r="AK2" s="389"/>
      <c r="AL2" s="389"/>
      <c r="AM2" s="389"/>
      <c r="AN2" s="389"/>
      <c r="AO2" s="389"/>
      <c r="AP2" s="389"/>
      <c r="AQ2" s="389"/>
      <c r="AR2" s="389"/>
      <c r="AS2" s="389"/>
      <c r="AT2" s="389"/>
      <c r="AV2" s="130"/>
      <c r="AW2" s="130"/>
      <c r="AX2" s="196">
        <v>1</v>
      </c>
      <c r="AY2" s="130" t="s">
        <v>151</v>
      </c>
    </row>
    <row r="3" spans="12:53" ht="11.15" customHeight="1">
      <c r="M3" s="3"/>
      <c r="N3" s="3"/>
      <c r="O3" s="3"/>
      <c r="P3" s="3"/>
      <c r="Q3" s="3"/>
      <c r="R3" s="3"/>
      <c r="S3" s="3"/>
      <c r="T3" s="3"/>
      <c r="U3" s="3"/>
      <c r="V3" s="3"/>
      <c r="W3" s="4"/>
      <c r="X3" s="4"/>
      <c r="AJ3" s="5"/>
      <c r="AK3" s="5"/>
      <c r="AL3" s="5"/>
      <c r="AM3" s="312" t="s">
        <v>84</v>
      </c>
      <c r="AN3" s="6"/>
      <c r="AO3" s="6"/>
      <c r="AP3" s="6"/>
      <c r="AQ3" s="6"/>
      <c r="AR3" s="6"/>
      <c r="AS3" s="6"/>
      <c r="AT3" s="7"/>
      <c r="AW3" s="130"/>
      <c r="AX3" s="196">
        <v>2</v>
      </c>
      <c r="AY3" s="130" t="s">
        <v>152</v>
      </c>
    </row>
    <row r="4" spans="12:53" ht="10.5" customHeight="1">
      <c r="M4" s="390" t="s">
        <v>44</v>
      </c>
      <c r="N4" s="391"/>
      <c r="O4" s="391"/>
      <c r="P4" s="391"/>
      <c r="Q4" s="391"/>
      <c r="R4" s="391"/>
      <c r="S4" s="391"/>
      <c r="T4" s="391"/>
      <c r="U4" s="391"/>
      <c r="V4" s="391"/>
      <c r="W4" s="391"/>
      <c r="X4" s="391"/>
      <c r="Y4" s="391"/>
      <c r="Z4" s="391"/>
      <c r="AA4" s="391"/>
      <c r="AB4" s="391"/>
      <c r="AC4" s="391"/>
      <c r="AD4" s="391"/>
      <c r="AE4" s="391"/>
      <c r="AF4" s="391"/>
      <c r="AG4" s="391"/>
      <c r="AH4" s="391"/>
      <c r="AI4" s="391"/>
      <c r="AJ4" s="391"/>
      <c r="AK4" s="392"/>
      <c r="AL4" s="8"/>
      <c r="AM4" s="393"/>
      <c r="AN4" s="394"/>
      <c r="AO4" s="394"/>
      <c r="AP4" s="394"/>
      <c r="AQ4" s="394"/>
      <c r="AR4" s="394"/>
      <c r="AS4" s="394"/>
      <c r="AT4" s="395"/>
      <c r="AV4" s="130"/>
      <c r="AW4" s="130"/>
      <c r="AX4" s="196">
        <v>3</v>
      </c>
      <c r="AY4" s="130" t="s">
        <v>153</v>
      </c>
    </row>
    <row r="5" spans="12:53" ht="12" customHeight="1">
      <c r="M5" s="152" t="s">
        <v>58</v>
      </c>
      <c r="N5" s="333"/>
      <c r="O5" s="333"/>
      <c r="P5" s="333"/>
      <c r="Q5" s="333"/>
      <c r="R5" s="331"/>
      <c r="S5" s="5"/>
      <c r="T5" s="72"/>
      <c r="U5" s="399" t="s">
        <v>90</v>
      </c>
      <c r="V5" s="400"/>
      <c r="W5" s="400"/>
      <c r="X5" s="400"/>
      <c r="Y5" s="401"/>
      <c r="Z5" s="45" t="s">
        <v>55</v>
      </c>
      <c r="AA5" s="11"/>
      <c r="AB5" s="11"/>
      <c r="AC5" s="11"/>
      <c r="AD5" s="11"/>
      <c r="AE5" s="11"/>
      <c r="AF5" s="11"/>
      <c r="AG5" s="44"/>
      <c r="AH5" s="402" t="s">
        <v>35</v>
      </c>
      <c r="AI5" s="402"/>
      <c r="AJ5" s="402"/>
      <c r="AK5" s="402"/>
      <c r="AL5" s="9"/>
      <c r="AM5" s="396"/>
      <c r="AN5" s="397"/>
      <c r="AO5" s="397"/>
      <c r="AP5" s="397"/>
      <c r="AQ5" s="397"/>
      <c r="AR5" s="397"/>
      <c r="AS5" s="397"/>
      <c r="AT5" s="398"/>
      <c r="AV5" s="130"/>
      <c r="AW5" s="130"/>
      <c r="AX5" s="196">
        <v>4</v>
      </c>
      <c r="AY5" s="130" t="s">
        <v>154</v>
      </c>
    </row>
    <row r="6" spans="12:53" ht="11.25" customHeight="1">
      <c r="M6" s="403"/>
      <c r="N6" s="404"/>
      <c r="O6" s="404"/>
      <c r="P6" s="404"/>
      <c r="Q6" s="404"/>
      <c r="R6" s="404"/>
      <c r="S6" s="404"/>
      <c r="T6" s="405"/>
      <c r="U6" s="409" t="str">
        <f>IF(AM15="","",X159)</f>
        <v/>
      </c>
      <c r="V6" s="410"/>
      <c r="W6" s="410"/>
      <c r="X6" s="410"/>
      <c r="Y6" s="411"/>
      <c r="Z6" s="415" t="str">
        <f>IFERROR(IF(AM15="","",ROUND(AN159,0)),"")</f>
        <v/>
      </c>
      <c r="AA6" s="416"/>
      <c r="AB6" s="416"/>
      <c r="AC6" s="416"/>
      <c r="AD6" s="416"/>
      <c r="AE6" s="416"/>
      <c r="AF6" s="416"/>
      <c r="AG6" s="417"/>
      <c r="AH6" s="421" t="str">
        <f>IF(AM15=0,"",IF(X159=0,"",AM15/AN159))</f>
        <v/>
      </c>
      <c r="AI6" s="422"/>
      <c r="AJ6" s="422"/>
      <c r="AK6" s="423"/>
      <c r="AL6" s="9"/>
      <c r="AM6" s="427" t="s">
        <v>108</v>
      </c>
      <c r="AN6" s="427"/>
      <c r="AO6" s="427"/>
      <c r="AP6" s="427"/>
      <c r="AQ6" s="427"/>
      <c r="AR6" s="427"/>
      <c r="AS6" s="427"/>
      <c r="AT6" s="427"/>
      <c r="AV6" s="130"/>
      <c r="AW6" s="130"/>
      <c r="AX6" s="196">
        <v>5</v>
      </c>
      <c r="AY6" s="130" t="s">
        <v>155</v>
      </c>
    </row>
    <row r="7" spans="12:53" ht="10.5" customHeight="1">
      <c r="M7" s="406"/>
      <c r="N7" s="407"/>
      <c r="O7" s="407"/>
      <c r="P7" s="407"/>
      <c r="Q7" s="407"/>
      <c r="R7" s="407"/>
      <c r="S7" s="407"/>
      <c r="T7" s="408"/>
      <c r="U7" s="412"/>
      <c r="V7" s="413"/>
      <c r="W7" s="413"/>
      <c r="X7" s="413"/>
      <c r="Y7" s="414"/>
      <c r="Z7" s="418"/>
      <c r="AA7" s="419"/>
      <c r="AB7" s="419"/>
      <c r="AC7" s="419"/>
      <c r="AD7" s="419"/>
      <c r="AE7" s="419"/>
      <c r="AF7" s="419"/>
      <c r="AG7" s="420"/>
      <c r="AH7" s="424"/>
      <c r="AI7" s="425"/>
      <c r="AJ7" s="425"/>
      <c r="AK7" s="426"/>
      <c r="AL7" s="9"/>
      <c r="AM7" s="428"/>
      <c r="AN7" s="428"/>
      <c r="AO7" s="428"/>
      <c r="AP7" s="428"/>
      <c r="AQ7" s="428"/>
      <c r="AR7" s="428"/>
      <c r="AS7" s="428"/>
      <c r="AT7" s="428"/>
      <c r="AV7" s="130"/>
      <c r="AW7" s="130"/>
      <c r="AX7" s="196">
        <v>6</v>
      </c>
      <c r="AY7" s="130" t="s">
        <v>156</v>
      </c>
    </row>
    <row r="8" spans="12:53" ht="5.5" customHeight="1">
      <c r="M8" s="382"/>
      <c r="N8" s="382"/>
      <c r="O8" s="382"/>
      <c r="P8" s="382"/>
      <c r="Q8" s="382"/>
      <c r="R8" s="382"/>
      <c r="S8" s="382"/>
      <c r="T8" s="382"/>
      <c r="U8" s="382"/>
      <c r="V8" s="334"/>
      <c r="W8" s="334"/>
      <c r="X8" s="334"/>
      <c r="Y8" s="334"/>
      <c r="Z8" s="335"/>
      <c r="AA8" s="335"/>
      <c r="AB8" s="335"/>
      <c r="AC8" s="335"/>
      <c r="AD8" s="335"/>
      <c r="AE8" s="335"/>
      <c r="AF8" s="335"/>
      <c r="AG8" s="335"/>
      <c r="AH8" s="336"/>
      <c r="AI8" s="336"/>
      <c r="AJ8" s="336"/>
      <c r="AK8" s="336"/>
      <c r="AL8" s="9"/>
      <c r="AM8" s="338"/>
      <c r="AN8" s="338"/>
      <c r="AO8" s="338"/>
      <c r="AP8" s="338"/>
      <c r="AQ8" s="338"/>
      <c r="AR8" s="338"/>
      <c r="AS8" s="338"/>
      <c r="AT8" s="338"/>
      <c r="AV8" s="130"/>
      <c r="AW8" s="130"/>
      <c r="AX8" s="196">
        <v>7</v>
      </c>
      <c r="AY8" s="130" t="s">
        <v>157</v>
      </c>
    </row>
    <row r="9" spans="12:53" ht="10.5" customHeight="1">
      <c r="M9" s="383" t="s">
        <v>2622</v>
      </c>
      <c r="N9" s="382"/>
      <c r="O9" s="382"/>
      <c r="P9" s="382"/>
      <c r="Q9" s="382"/>
      <c r="R9" s="382"/>
      <c r="S9" s="382"/>
      <c r="T9" s="382"/>
      <c r="U9" s="382"/>
      <c r="V9" s="334"/>
      <c r="W9" s="334"/>
      <c r="X9" s="334"/>
      <c r="Y9" s="334"/>
      <c r="Z9" s="335"/>
      <c r="AA9" s="335"/>
      <c r="AB9" s="335"/>
      <c r="AC9" s="335"/>
      <c r="AD9" s="335"/>
      <c r="AE9" s="335"/>
      <c r="AF9" s="335"/>
      <c r="AG9" s="335"/>
      <c r="AH9" s="336"/>
      <c r="AI9" s="336"/>
      <c r="AJ9" s="336"/>
      <c r="AK9" s="336"/>
      <c r="AL9" s="9"/>
      <c r="AM9" s="338"/>
      <c r="AN9" s="338"/>
      <c r="AO9" s="338"/>
      <c r="AP9" s="338"/>
      <c r="AQ9" s="338"/>
      <c r="AR9" s="338"/>
      <c r="AS9" s="338"/>
      <c r="AT9" s="338"/>
      <c r="AV9" s="130"/>
      <c r="AW9" s="130"/>
      <c r="AX9" s="196">
        <v>8</v>
      </c>
      <c r="AY9" s="130" t="s">
        <v>158</v>
      </c>
    </row>
    <row r="10" spans="12:53" ht="6" customHeight="1">
      <c r="AL10" s="10"/>
      <c r="AN10" s="10"/>
      <c r="AO10" s="10"/>
      <c r="AP10" s="10"/>
      <c r="AQ10" s="10"/>
      <c r="AR10" s="10"/>
      <c r="AS10" s="10"/>
      <c r="AT10" s="10"/>
      <c r="AV10" s="131"/>
      <c r="AW10" s="131"/>
      <c r="AX10" s="196">
        <v>9</v>
      </c>
      <c r="AY10" s="130" t="s">
        <v>159</v>
      </c>
      <c r="BA10" s="246"/>
    </row>
    <row r="11" spans="12:53" ht="6" customHeight="1">
      <c r="AL11" s="10"/>
      <c r="AM11" s="107"/>
      <c r="AN11" s="10"/>
      <c r="AO11" s="10"/>
      <c r="AP11" s="10"/>
      <c r="AQ11" s="10"/>
      <c r="AR11" s="10"/>
      <c r="AS11" s="10"/>
      <c r="AT11" s="10"/>
      <c r="AV11" s="130"/>
      <c r="AW11" s="130"/>
      <c r="AX11" s="196">
        <v>10</v>
      </c>
      <c r="AY11" s="162" t="s">
        <v>160</v>
      </c>
      <c r="AZ11" s="135"/>
      <c r="BA11" s="247"/>
    </row>
    <row r="12" spans="12:53" ht="5.5" customHeight="1">
      <c r="M12" s="441" t="s">
        <v>56</v>
      </c>
      <c r="N12" s="441"/>
      <c r="O12" s="441"/>
      <c r="P12" s="441"/>
      <c r="Q12" s="441"/>
      <c r="R12" s="441"/>
      <c r="S12" s="441"/>
      <c r="T12" s="441"/>
      <c r="U12" s="441"/>
      <c r="V12" s="441"/>
      <c r="W12" s="441"/>
      <c r="X12" s="441"/>
      <c r="Y12" s="441"/>
      <c r="Z12" s="441"/>
      <c r="AA12" s="441"/>
      <c r="AB12" s="441"/>
      <c r="AC12" s="441"/>
      <c r="AD12" s="441"/>
      <c r="AE12" s="441"/>
      <c r="AF12" s="441"/>
      <c r="AG12" s="441"/>
      <c r="AH12" s="441"/>
      <c r="AI12" s="441"/>
      <c r="AJ12" s="441"/>
      <c r="AK12" s="441"/>
      <c r="AL12" s="9"/>
      <c r="AM12" s="9"/>
      <c r="AN12" s="9"/>
      <c r="AO12" s="9"/>
      <c r="AP12" s="9"/>
      <c r="AQ12" s="9"/>
      <c r="AR12" s="9"/>
      <c r="AS12" s="9"/>
      <c r="AT12" s="9"/>
      <c r="AV12" s="130"/>
      <c r="AW12" s="130"/>
      <c r="AX12" s="196">
        <v>11</v>
      </c>
      <c r="AY12" s="130" t="s">
        <v>161</v>
      </c>
      <c r="BA12" s="247"/>
    </row>
    <row r="13" spans="12:53" s="38" customFormat="1" ht="11.25" customHeight="1">
      <c r="L13" s="165"/>
      <c r="M13" s="442"/>
      <c r="N13" s="442"/>
      <c r="O13" s="442"/>
      <c r="P13" s="442"/>
      <c r="Q13" s="442"/>
      <c r="R13" s="442"/>
      <c r="S13" s="442"/>
      <c r="T13" s="442"/>
      <c r="U13" s="442"/>
      <c r="V13" s="442"/>
      <c r="W13" s="442"/>
      <c r="X13" s="442"/>
      <c r="Y13" s="442"/>
      <c r="Z13" s="442"/>
      <c r="AA13" s="442"/>
      <c r="AB13" s="442"/>
      <c r="AC13" s="442"/>
      <c r="AD13" s="442"/>
      <c r="AE13" s="442"/>
      <c r="AF13" s="442"/>
      <c r="AG13" s="442"/>
      <c r="AH13" s="442"/>
      <c r="AI13" s="442"/>
      <c r="AJ13" s="442"/>
      <c r="AK13" s="442"/>
      <c r="AL13" s="106"/>
      <c r="AM13" s="443" t="s">
        <v>82</v>
      </c>
      <c r="AN13" s="444"/>
      <c r="AO13" s="444"/>
      <c r="AP13" s="444"/>
      <c r="AQ13" s="444"/>
      <c r="AR13" s="444"/>
      <c r="AS13" s="444"/>
      <c r="AT13" s="445"/>
      <c r="AV13" s="161"/>
      <c r="AW13" s="161"/>
      <c r="AX13" s="196">
        <v>12</v>
      </c>
      <c r="AY13" s="130" t="s">
        <v>162</v>
      </c>
      <c r="AZ13" s="142"/>
      <c r="BA13" s="247"/>
    </row>
    <row r="14" spans="12:53" ht="11.25" customHeight="1">
      <c r="M14" s="12" t="s">
        <v>45</v>
      </c>
      <c r="N14" s="13"/>
      <c r="O14" s="13"/>
      <c r="P14" s="108"/>
      <c r="Q14" s="12" t="s">
        <v>46</v>
      </c>
      <c r="R14" s="13"/>
      <c r="S14" s="13"/>
      <c r="T14" s="13"/>
      <c r="U14" s="13"/>
      <c r="V14" s="13"/>
      <c r="W14" s="13"/>
      <c r="X14" s="14"/>
      <c r="Y14" s="15"/>
      <c r="Z14" s="15"/>
      <c r="AA14" s="15"/>
      <c r="AB14" s="15"/>
      <c r="AC14" s="15"/>
      <c r="AD14" s="16"/>
      <c r="AE14" s="15"/>
      <c r="AF14" s="15"/>
      <c r="AG14" s="15"/>
      <c r="AH14" s="15"/>
      <c r="AI14" s="15"/>
      <c r="AJ14" s="17"/>
      <c r="AK14" s="18"/>
      <c r="AL14" s="19"/>
      <c r="AM14" s="446"/>
      <c r="AN14" s="447"/>
      <c r="AO14" s="447"/>
      <c r="AP14" s="447"/>
      <c r="AQ14" s="447"/>
      <c r="AR14" s="447"/>
      <c r="AS14" s="447"/>
      <c r="AT14" s="448"/>
      <c r="AV14" s="131"/>
      <c r="AW14" s="131"/>
      <c r="BA14" s="247"/>
    </row>
    <row r="15" spans="12:53" s="115" customFormat="1" ht="24.75" customHeight="1">
      <c r="L15" s="169"/>
      <c r="M15" s="449" t="str">
        <f>IF(Q15&gt;0,VLOOKUP(Q15,[4]DATOS!$G$3:$H$18,2,FALSE),"")</f>
        <v/>
      </c>
      <c r="N15" s="450"/>
      <c r="O15" s="450"/>
      <c r="P15" s="451"/>
      <c r="Q15" s="452"/>
      <c r="R15" s="453"/>
      <c r="S15" s="453"/>
      <c r="T15" s="453"/>
      <c r="U15" s="453"/>
      <c r="V15" s="453"/>
      <c r="W15" s="453"/>
      <c r="X15" s="453"/>
      <c r="Y15" s="453"/>
      <c r="Z15" s="453"/>
      <c r="AA15" s="453"/>
      <c r="AB15" s="453"/>
      <c r="AC15" s="453"/>
      <c r="AD15" s="453"/>
      <c r="AE15" s="453"/>
      <c r="AF15" s="453"/>
      <c r="AG15" s="453"/>
      <c r="AH15" s="453"/>
      <c r="AI15" s="453"/>
      <c r="AJ15" s="453"/>
      <c r="AK15" s="454"/>
      <c r="AL15" s="358"/>
      <c r="AM15" s="455"/>
      <c r="AN15" s="456"/>
      <c r="AO15" s="456"/>
      <c r="AP15" s="456"/>
      <c r="AQ15" s="456"/>
      <c r="AR15" s="456"/>
      <c r="AS15" s="456"/>
      <c r="AT15" s="457"/>
      <c r="AV15" s="130"/>
      <c r="AW15" s="130"/>
      <c r="AX15" s="142"/>
      <c r="AY15" s="142"/>
      <c r="AZ15" s="142"/>
      <c r="BA15" s="247"/>
    </row>
    <row r="16" spans="12:53" ht="11.25" customHeight="1">
      <c r="M16" s="206"/>
      <c r="N16" s="206"/>
      <c r="O16" s="206"/>
      <c r="P16" s="206"/>
      <c r="Q16" s="206"/>
      <c r="R16" s="206"/>
      <c r="S16" s="206"/>
      <c r="T16" s="206"/>
      <c r="U16" s="206"/>
      <c r="V16" s="206"/>
      <c r="W16" s="206"/>
      <c r="X16" s="208"/>
      <c r="Y16" s="209"/>
      <c r="Z16" s="209"/>
      <c r="AA16" s="209"/>
      <c r="AB16" s="209"/>
      <c r="AC16" s="209"/>
      <c r="AD16" s="209"/>
      <c r="AE16" s="209"/>
      <c r="AF16" s="209"/>
      <c r="AG16" s="209"/>
      <c r="AH16" s="209"/>
      <c r="AI16" s="209"/>
      <c r="AJ16" s="207"/>
      <c r="AK16" s="222"/>
      <c r="AL16" s="358"/>
      <c r="AM16" s="179" t="s">
        <v>83</v>
      </c>
      <c r="AN16" s="109"/>
      <c r="AO16" s="109"/>
      <c r="AP16" s="109"/>
      <c r="AQ16" s="109"/>
      <c r="AR16" s="109"/>
      <c r="AS16" s="109"/>
      <c r="AT16" s="18"/>
      <c r="BA16" s="247"/>
    </row>
    <row r="17" spans="12:53" s="115" customFormat="1" ht="24.75" customHeight="1">
      <c r="L17" s="169"/>
      <c r="M17" s="441" t="s">
        <v>2606</v>
      </c>
      <c r="N17" s="441"/>
      <c r="O17" s="441"/>
      <c r="P17" s="441"/>
      <c r="Q17" s="441"/>
      <c r="R17" s="441"/>
      <c r="S17" s="441"/>
      <c r="T17" s="441"/>
      <c r="U17" s="441"/>
      <c r="V17" s="441"/>
      <c r="W17" s="441"/>
      <c r="X17" s="441"/>
      <c r="Y17" s="441"/>
      <c r="Z17" s="441"/>
      <c r="AA17" s="441"/>
      <c r="AB17" s="441"/>
      <c r="AC17" s="441"/>
      <c r="AD17" s="441"/>
      <c r="AE17" s="441"/>
      <c r="AF17" s="441"/>
      <c r="AG17" s="441"/>
      <c r="AH17" s="441"/>
      <c r="AI17" s="441"/>
      <c r="AJ17" s="441"/>
      <c r="AK17" s="441"/>
      <c r="AL17" s="358"/>
      <c r="AM17" s="458"/>
      <c r="AN17" s="459"/>
      <c r="AO17" s="459"/>
      <c r="AP17" s="459"/>
      <c r="AQ17" s="459"/>
      <c r="AR17" s="459"/>
      <c r="AS17" s="459"/>
      <c r="AT17" s="460"/>
      <c r="AV17" s="142"/>
      <c r="AW17" s="142"/>
      <c r="AX17" s="142"/>
      <c r="AY17" s="142"/>
      <c r="AZ17" s="142"/>
      <c r="BA17" s="247"/>
    </row>
    <row r="18" spans="12:53" s="38" customFormat="1" ht="6.75" customHeight="1">
      <c r="L18" s="165"/>
      <c r="M18" s="441"/>
      <c r="N18" s="441"/>
      <c r="O18" s="441"/>
      <c r="P18" s="441"/>
      <c r="Q18" s="441"/>
      <c r="R18" s="441"/>
      <c r="S18" s="441"/>
      <c r="T18" s="441"/>
      <c r="U18" s="441"/>
      <c r="V18" s="441"/>
      <c r="W18" s="441"/>
      <c r="X18" s="441"/>
      <c r="Y18" s="441"/>
      <c r="Z18" s="441"/>
      <c r="AA18" s="441"/>
      <c r="AB18" s="441"/>
      <c r="AC18" s="441"/>
      <c r="AD18" s="441"/>
      <c r="AE18" s="441"/>
      <c r="AF18" s="441"/>
      <c r="AG18" s="441"/>
      <c r="AH18" s="441"/>
      <c r="AI18" s="441"/>
      <c r="AJ18" s="441"/>
      <c r="AK18" s="441"/>
      <c r="AL18" s="151"/>
      <c r="AM18" s="151"/>
      <c r="AN18" s="151"/>
      <c r="AO18" s="151"/>
      <c r="AP18" s="151"/>
      <c r="AQ18" s="151"/>
      <c r="AR18" s="151"/>
      <c r="AS18" s="151"/>
      <c r="AT18" s="151"/>
      <c r="AV18" s="135"/>
      <c r="AW18" s="135"/>
      <c r="AX18" s="135"/>
      <c r="AY18" s="135"/>
      <c r="AZ18" s="135"/>
      <c r="BA18" s="247"/>
    </row>
    <row r="19" spans="12:53" ht="11.25" customHeight="1">
      <c r="M19" s="343" t="s">
        <v>11</v>
      </c>
      <c r="N19" s="344"/>
      <c r="O19" s="344"/>
      <c r="P19" s="344"/>
      <c r="Q19" s="344"/>
      <c r="R19" s="344"/>
      <c r="S19" s="344"/>
      <c r="T19" s="254"/>
      <c r="U19" s="254"/>
      <c r="V19" s="254"/>
      <c r="W19" s="254"/>
      <c r="X19" s="254"/>
      <c r="Y19" s="254"/>
      <c r="Z19" s="254"/>
      <c r="AA19" s="254"/>
      <c r="AB19" s="254"/>
      <c r="AC19" s="254"/>
      <c r="AD19" s="254"/>
      <c r="AE19" s="254"/>
      <c r="AF19" s="254"/>
      <c r="AG19" s="254"/>
      <c r="AH19" s="99"/>
      <c r="AI19" s="99"/>
      <c r="AJ19" s="99"/>
      <c r="AK19" s="99"/>
      <c r="AL19" s="99"/>
      <c r="AM19" s="99"/>
      <c r="AN19" s="254"/>
      <c r="AO19" s="233"/>
      <c r="AP19" s="233"/>
      <c r="AQ19" s="233"/>
      <c r="AR19" s="233"/>
      <c r="AS19" s="233"/>
      <c r="AT19" s="255"/>
      <c r="BA19" s="247"/>
    </row>
    <row r="20" spans="12:53" s="115" customFormat="1" ht="24.75" customHeight="1">
      <c r="L20" s="169"/>
      <c r="M20" s="429"/>
      <c r="N20" s="430"/>
      <c r="O20" s="430"/>
      <c r="P20" s="430"/>
      <c r="Q20" s="430"/>
      <c r="R20" s="430"/>
      <c r="S20" s="430"/>
      <c r="T20" s="430"/>
      <c r="U20" s="430"/>
      <c r="V20" s="430"/>
      <c r="W20" s="430"/>
      <c r="X20" s="430"/>
      <c r="Y20" s="430"/>
      <c r="Z20" s="430"/>
      <c r="AA20" s="430"/>
      <c r="AB20" s="430"/>
      <c r="AC20" s="430"/>
      <c r="AD20" s="430"/>
      <c r="AE20" s="430"/>
      <c r="AF20" s="430"/>
      <c r="AG20" s="430"/>
      <c r="AH20" s="430"/>
      <c r="AI20" s="430"/>
      <c r="AJ20" s="430"/>
      <c r="AK20" s="430"/>
      <c r="AL20" s="430"/>
      <c r="AM20" s="430"/>
      <c r="AN20" s="430"/>
      <c r="AO20" s="430"/>
      <c r="AP20" s="430"/>
      <c r="AQ20" s="430"/>
      <c r="AR20" s="430"/>
      <c r="AS20" s="430"/>
      <c r="AT20" s="431"/>
      <c r="AV20" s="142"/>
      <c r="AW20" s="142"/>
      <c r="AX20" s="142"/>
      <c r="AY20" s="142"/>
      <c r="AZ20" s="142"/>
      <c r="BA20" s="247"/>
    </row>
    <row r="21" spans="12:53" s="97" customFormat="1" ht="11.25" customHeight="1">
      <c r="M21" s="343" t="s">
        <v>2593</v>
      </c>
      <c r="N21" s="344"/>
      <c r="O21" s="344"/>
      <c r="P21" s="344"/>
      <c r="Q21" s="344"/>
      <c r="R21" s="343" t="s">
        <v>2594</v>
      </c>
      <c r="S21" s="344"/>
      <c r="T21" s="254"/>
      <c r="U21" s="254"/>
      <c r="V21" s="254"/>
      <c r="W21" s="254"/>
      <c r="X21" s="254"/>
      <c r="Y21" s="254"/>
      <c r="Z21" s="254"/>
      <c r="AA21" s="254"/>
      <c r="AB21" s="254"/>
      <c r="AC21" s="254"/>
      <c r="AD21" s="254"/>
      <c r="AE21" s="254"/>
      <c r="AF21" s="254"/>
      <c r="AG21" s="254"/>
      <c r="AH21" s="99"/>
      <c r="AI21" s="99"/>
      <c r="AJ21" s="99"/>
      <c r="AK21" s="99"/>
      <c r="AL21" s="99"/>
      <c r="AM21" s="99"/>
      <c r="AN21" s="254"/>
      <c r="AO21" s="233"/>
      <c r="AP21" s="233"/>
      <c r="AQ21" s="233"/>
      <c r="AR21" s="233"/>
      <c r="AS21" s="233"/>
      <c r="AT21" s="255"/>
      <c r="AV21" s="138"/>
      <c r="AW21" s="138"/>
      <c r="AX21" s="138"/>
      <c r="AY21" s="138"/>
      <c r="AZ21" s="138"/>
      <c r="BA21" s="250"/>
    </row>
    <row r="22" spans="12:53" s="173" customFormat="1" ht="24.75" customHeight="1">
      <c r="M22" s="432"/>
      <c r="N22" s="433"/>
      <c r="O22" s="433"/>
      <c r="P22" s="433"/>
      <c r="Q22" s="434"/>
      <c r="R22" s="435"/>
      <c r="S22" s="436"/>
      <c r="T22" s="436"/>
      <c r="U22" s="436"/>
      <c r="V22" s="436"/>
      <c r="W22" s="436"/>
      <c r="X22" s="436"/>
      <c r="Y22" s="436"/>
      <c r="Z22" s="436"/>
      <c r="AA22" s="436"/>
      <c r="AB22" s="436"/>
      <c r="AC22" s="436"/>
      <c r="AD22" s="436"/>
      <c r="AE22" s="436"/>
      <c r="AF22" s="436"/>
      <c r="AG22" s="436"/>
      <c r="AH22" s="436"/>
      <c r="AI22" s="436"/>
      <c r="AJ22" s="436"/>
      <c r="AK22" s="436"/>
      <c r="AL22" s="436"/>
      <c r="AM22" s="436"/>
      <c r="AN22" s="436"/>
      <c r="AO22" s="436"/>
      <c r="AP22" s="436"/>
      <c r="AQ22" s="436"/>
      <c r="AR22" s="436"/>
      <c r="AS22" s="436"/>
      <c r="AT22" s="437"/>
      <c r="AV22" s="291">
        <v>2</v>
      </c>
      <c r="AW22" s="174"/>
      <c r="AX22" s="174"/>
      <c r="AY22" s="174"/>
      <c r="AZ22" s="174"/>
      <c r="BA22" s="250"/>
    </row>
    <row r="23" spans="12:53" ht="11.25" customHeight="1">
      <c r="M23" s="343" t="s">
        <v>4</v>
      </c>
      <c r="N23" s="225"/>
      <c r="O23" s="225"/>
      <c r="P23" s="225"/>
      <c r="Q23" s="225"/>
      <c r="R23" s="225"/>
      <c r="S23" s="225"/>
      <c r="T23" s="225"/>
      <c r="U23" s="225"/>
      <c r="V23" s="225"/>
      <c r="W23" s="225"/>
      <c r="X23" s="225"/>
      <c r="Y23" s="225"/>
      <c r="Z23" s="225"/>
      <c r="AA23" s="225"/>
      <c r="AB23" s="225"/>
      <c r="AC23" s="225"/>
      <c r="AD23" s="225"/>
      <c r="AE23" s="225"/>
      <c r="AF23" s="225"/>
      <c r="AG23" s="225"/>
      <c r="AH23" s="225"/>
      <c r="AI23" s="343" t="s">
        <v>19</v>
      </c>
      <c r="AJ23" s="344"/>
      <c r="AK23" s="344"/>
      <c r="AL23" s="344"/>
      <c r="AM23" s="344"/>
      <c r="AN23" s="344"/>
      <c r="AO23" s="343" t="s">
        <v>18</v>
      </c>
      <c r="AP23" s="97"/>
      <c r="AQ23" s="344"/>
      <c r="AR23" s="344"/>
      <c r="AS23" s="337"/>
      <c r="AT23" s="226"/>
      <c r="BA23" s="247"/>
    </row>
    <row r="24" spans="12:53" s="115" customFormat="1" ht="24.75" customHeight="1">
      <c r="L24" s="169"/>
      <c r="M24" s="438"/>
      <c r="N24" s="439"/>
      <c r="O24" s="439"/>
      <c r="P24" s="439"/>
      <c r="Q24" s="439"/>
      <c r="R24" s="439"/>
      <c r="S24" s="439"/>
      <c r="T24" s="439"/>
      <c r="U24" s="439"/>
      <c r="V24" s="439"/>
      <c r="W24" s="439"/>
      <c r="X24" s="439"/>
      <c r="Y24" s="439"/>
      <c r="Z24" s="439"/>
      <c r="AA24" s="439"/>
      <c r="AB24" s="439"/>
      <c r="AC24" s="439"/>
      <c r="AD24" s="439"/>
      <c r="AE24" s="439"/>
      <c r="AF24" s="439"/>
      <c r="AG24" s="439"/>
      <c r="AH24" s="440"/>
      <c r="AI24" s="435"/>
      <c r="AJ24" s="436"/>
      <c r="AK24" s="436"/>
      <c r="AL24" s="436"/>
      <c r="AM24" s="436"/>
      <c r="AN24" s="437"/>
      <c r="AO24" s="435"/>
      <c r="AP24" s="436"/>
      <c r="AQ24" s="436"/>
      <c r="AR24" s="436"/>
      <c r="AS24" s="436"/>
      <c r="AT24" s="437"/>
      <c r="AV24" s="142"/>
      <c r="AW24" s="142"/>
      <c r="AX24" s="142"/>
      <c r="AY24" s="142"/>
      <c r="AZ24" s="142"/>
      <c r="BA24" s="247"/>
    </row>
    <row r="25" spans="12:53" ht="11.25" customHeight="1">
      <c r="M25" s="343" t="s">
        <v>5</v>
      </c>
      <c r="N25" s="252"/>
      <c r="O25" s="252"/>
      <c r="P25" s="252"/>
      <c r="Q25" s="252"/>
      <c r="R25" s="252"/>
      <c r="S25" s="252"/>
      <c r="T25" s="252"/>
      <c r="U25" s="252"/>
      <c r="V25" s="252"/>
      <c r="W25" s="252"/>
      <c r="X25" s="252"/>
      <c r="Y25" s="252"/>
      <c r="Z25" s="252"/>
      <c r="AA25" s="252"/>
      <c r="AB25" s="252"/>
      <c r="AC25" s="252"/>
      <c r="AD25" s="252"/>
      <c r="AE25" s="252"/>
      <c r="AF25" s="252"/>
      <c r="AG25" s="99"/>
      <c r="AH25" s="252"/>
      <c r="AI25" s="252"/>
      <c r="AJ25" s="252"/>
      <c r="AK25" s="97"/>
      <c r="AL25" s="252"/>
      <c r="AM25" s="252"/>
      <c r="AN25" s="252"/>
      <c r="AO25" s="252"/>
      <c r="AP25" s="252"/>
      <c r="AQ25" s="252"/>
      <c r="AR25" s="252"/>
      <c r="AS25" s="252"/>
      <c r="AT25" s="253"/>
      <c r="BA25" s="247"/>
    </row>
    <row r="26" spans="12:53" s="115" customFormat="1" ht="24.75" customHeight="1">
      <c r="L26" s="169"/>
      <c r="M26" s="438"/>
      <c r="N26" s="439"/>
      <c r="O26" s="439"/>
      <c r="P26" s="439"/>
      <c r="Q26" s="439"/>
      <c r="R26" s="439"/>
      <c r="S26" s="439"/>
      <c r="T26" s="439"/>
      <c r="U26" s="439"/>
      <c r="V26" s="439"/>
      <c r="W26" s="439"/>
      <c r="X26" s="439"/>
      <c r="Y26" s="439"/>
      <c r="Z26" s="439"/>
      <c r="AA26" s="439"/>
      <c r="AB26" s="439"/>
      <c r="AC26" s="439"/>
      <c r="AD26" s="439"/>
      <c r="AE26" s="439"/>
      <c r="AF26" s="439"/>
      <c r="AG26" s="439"/>
      <c r="AH26" s="439"/>
      <c r="AI26" s="439"/>
      <c r="AJ26" s="439"/>
      <c r="AK26" s="439"/>
      <c r="AL26" s="439"/>
      <c r="AM26" s="439"/>
      <c r="AN26" s="439"/>
      <c r="AO26" s="439"/>
      <c r="AP26" s="439"/>
      <c r="AQ26" s="439"/>
      <c r="AR26" s="439"/>
      <c r="AS26" s="439"/>
      <c r="AT26" s="440"/>
      <c r="AV26" s="142"/>
      <c r="AW26" s="142"/>
      <c r="AX26" s="142"/>
      <c r="AY26" s="142"/>
      <c r="AZ26" s="142"/>
      <c r="BA26" s="247"/>
    </row>
    <row r="27" spans="12:53" ht="11.25" customHeight="1">
      <c r="M27" s="52" t="s">
        <v>6</v>
      </c>
      <c r="N27" s="227"/>
      <c r="O27" s="227"/>
      <c r="P27" s="227"/>
      <c r="Q27" s="343" t="s">
        <v>2558</v>
      </c>
      <c r="R27" s="180"/>
      <c r="S27" s="225"/>
      <c r="T27" s="225"/>
      <c r="U27" s="225"/>
      <c r="V27" s="225"/>
      <c r="W27" s="20"/>
      <c r="X27" s="225"/>
      <c r="Y27" s="180"/>
      <c r="Z27" s="225"/>
      <c r="AA27" s="180"/>
      <c r="AB27" s="20"/>
      <c r="AC27" s="180"/>
      <c r="AD27" s="20"/>
      <c r="AE27" s="20"/>
      <c r="AF27" s="20"/>
      <c r="AG27" s="20"/>
      <c r="AH27" s="180"/>
      <c r="AI27" s="52" t="s">
        <v>57</v>
      </c>
      <c r="AJ27" s="20"/>
      <c r="AK27" s="180"/>
      <c r="AL27" s="20"/>
      <c r="AM27" s="20"/>
      <c r="AN27" s="20"/>
      <c r="AO27" s="20"/>
      <c r="AP27" s="20"/>
      <c r="AQ27" s="20"/>
      <c r="AR27" s="20"/>
      <c r="AS27" s="20"/>
      <c r="AT27" s="69"/>
      <c r="BA27" s="247"/>
    </row>
    <row r="28" spans="12:53" s="115" customFormat="1" ht="24.75" customHeight="1">
      <c r="L28" s="169"/>
      <c r="M28" s="435"/>
      <c r="N28" s="436"/>
      <c r="O28" s="436"/>
      <c r="P28" s="437"/>
      <c r="Q28" s="435"/>
      <c r="R28" s="436"/>
      <c r="S28" s="436"/>
      <c r="T28" s="436"/>
      <c r="U28" s="436"/>
      <c r="V28" s="436"/>
      <c r="W28" s="436"/>
      <c r="X28" s="436"/>
      <c r="Y28" s="436"/>
      <c r="Z28" s="436"/>
      <c r="AA28" s="436"/>
      <c r="AB28" s="436"/>
      <c r="AC28" s="436"/>
      <c r="AD28" s="436"/>
      <c r="AE28" s="436"/>
      <c r="AF28" s="436"/>
      <c r="AG28" s="436"/>
      <c r="AH28" s="437"/>
      <c r="AI28" s="435"/>
      <c r="AJ28" s="436"/>
      <c r="AK28" s="436"/>
      <c r="AL28" s="436"/>
      <c r="AM28" s="436"/>
      <c r="AN28" s="436"/>
      <c r="AO28" s="436"/>
      <c r="AP28" s="436"/>
      <c r="AQ28" s="436"/>
      <c r="AR28" s="436"/>
      <c r="AS28" s="436"/>
      <c r="AT28" s="437"/>
      <c r="AV28" s="142"/>
      <c r="AW28" s="142"/>
      <c r="AX28" s="142"/>
      <c r="AY28" s="142"/>
      <c r="AZ28" s="142" t="e">
        <f>VLOOKUP(AI28,DATOS!A2:B33,2,FALSE)</f>
        <v>#N/A</v>
      </c>
      <c r="BA28" s="247"/>
    </row>
    <row r="29" spans="12:53" s="85" customFormat="1" ht="11.25" customHeight="1">
      <c r="L29" s="184"/>
      <c r="M29" s="256" t="s">
        <v>2584</v>
      </c>
      <c r="N29" s="257"/>
      <c r="O29" s="257"/>
      <c r="P29" s="257"/>
      <c r="Q29" s="257"/>
      <c r="R29" s="257"/>
      <c r="S29" s="258"/>
      <c r="T29" s="258"/>
      <c r="U29" s="258"/>
      <c r="V29" s="258"/>
      <c r="W29" s="258"/>
      <c r="X29" s="258"/>
      <c r="Y29" s="258"/>
      <c r="Z29" s="258"/>
      <c r="AA29" s="258"/>
      <c r="AB29" s="258"/>
      <c r="AC29" s="259"/>
      <c r="AD29" s="259"/>
      <c r="AE29" s="259"/>
      <c r="AF29" s="259"/>
      <c r="AG29" s="260"/>
      <c r="AH29" s="260"/>
      <c r="AI29" s="260"/>
      <c r="AJ29" s="260"/>
      <c r="AK29" s="260"/>
      <c r="AL29" s="260"/>
      <c r="AM29" s="260"/>
      <c r="AN29" s="260"/>
      <c r="AO29" s="260"/>
      <c r="AP29" s="260"/>
      <c r="AQ29" s="260"/>
      <c r="AR29" s="260"/>
      <c r="AS29" s="260"/>
      <c r="AT29" s="261"/>
      <c r="AU29" s="84"/>
      <c r="AV29" s="134"/>
      <c r="AW29" s="134"/>
      <c r="AX29" s="134"/>
      <c r="AY29" s="134"/>
      <c r="AZ29" s="134"/>
      <c r="BA29" s="247"/>
    </row>
    <row r="30" spans="12:53" s="167" customFormat="1" ht="24.75" customHeight="1">
      <c r="L30" s="185"/>
      <c r="M30" s="473"/>
      <c r="N30" s="474"/>
      <c r="O30" s="474"/>
      <c r="P30" s="474"/>
      <c r="Q30" s="474"/>
      <c r="R30" s="474"/>
      <c r="S30" s="474"/>
      <c r="T30" s="474"/>
      <c r="U30" s="474"/>
      <c r="V30" s="474"/>
      <c r="W30" s="474"/>
      <c r="X30" s="474"/>
      <c r="Y30" s="474"/>
      <c r="Z30" s="474"/>
      <c r="AA30" s="474"/>
      <c r="AB30" s="474"/>
      <c r="AC30" s="474"/>
      <c r="AD30" s="474"/>
      <c r="AE30" s="474"/>
      <c r="AF30" s="474"/>
      <c r="AG30" s="474"/>
      <c r="AH30" s="474"/>
      <c r="AI30" s="474"/>
      <c r="AJ30" s="474"/>
      <c r="AK30" s="474"/>
      <c r="AL30" s="474"/>
      <c r="AM30" s="474"/>
      <c r="AN30" s="474"/>
      <c r="AO30" s="474"/>
      <c r="AP30" s="474"/>
      <c r="AQ30" s="474"/>
      <c r="AR30" s="474"/>
      <c r="AS30" s="474"/>
      <c r="AT30" s="475"/>
      <c r="AU30" s="84"/>
      <c r="AV30" s="166"/>
      <c r="AW30" s="166"/>
      <c r="AX30" s="166"/>
      <c r="AY30" s="166"/>
      <c r="AZ30" s="166"/>
      <c r="BA30" s="247"/>
    </row>
    <row r="31" spans="12:53" s="38" customFormat="1" ht="24" customHeight="1">
      <c r="L31" s="165"/>
      <c r="M31" s="151" t="s">
        <v>2608</v>
      </c>
      <c r="N31" s="159"/>
      <c r="O31" s="159"/>
      <c r="P31" s="159"/>
      <c r="Q31" s="159"/>
      <c r="R31" s="159"/>
      <c r="S31" s="159"/>
      <c r="T31" s="159"/>
      <c r="U31" s="159"/>
      <c r="V31" s="159"/>
      <c r="W31" s="159"/>
      <c r="X31" s="159"/>
      <c r="Y31" s="159"/>
      <c r="Z31" s="159"/>
      <c r="AA31" s="159"/>
      <c r="AB31" s="159"/>
      <c r="AC31" s="159"/>
      <c r="AD31" s="159"/>
      <c r="AE31" s="159"/>
      <c r="AF31" s="159"/>
      <c r="AG31" s="159"/>
      <c r="AJ31" s="159"/>
      <c r="AL31" s="159"/>
      <c r="AM31" s="159"/>
      <c r="AN31" s="159"/>
      <c r="AO31" s="159"/>
      <c r="AP31" s="159"/>
      <c r="AQ31" s="159"/>
      <c r="AR31" s="159"/>
      <c r="AS31" s="159"/>
      <c r="AT31" s="159"/>
      <c r="AV31" s="198">
        <v>2</v>
      </c>
      <c r="AW31" s="135"/>
      <c r="AX31" s="376">
        <f>IF(AV31=2, M50,M94)</f>
        <v>0</v>
      </c>
      <c r="AY31" s="135"/>
      <c r="AZ31" s="164"/>
      <c r="BA31" s="247"/>
    </row>
    <row r="32" spans="12:53" s="38" customFormat="1" ht="15" customHeight="1">
      <c r="L32" s="165"/>
      <c r="M32" s="151" t="s">
        <v>2543</v>
      </c>
      <c r="N32" s="159"/>
      <c r="O32" s="159"/>
      <c r="P32" s="159"/>
      <c r="Q32" s="159"/>
      <c r="R32" s="159"/>
      <c r="S32" s="159"/>
      <c r="T32" s="159"/>
      <c r="U32" s="159"/>
      <c r="V32" s="159"/>
      <c r="W32" s="159"/>
      <c r="X32" s="159"/>
      <c r="Y32" s="159"/>
      <c r="Z32" s="159"/>
      <c r="AA32" s="159"/>
      <c r="AB32" s="159"/>
      <c r="AC32" s="159"/>
      <c r="AD32" s="159"/>
      <c r="AE32" s="159"/>
      <c r="AF32" s="159"/>
      <c r="AG32" s="159"/>
      <c r="AI32" s="182" t="s">
        <v>109</v>
      </c>
      <c r="AJ32" s="159"/>
      <c r="AK32" s="100"/>
      <c r="AL32" s="159"/>
      <c r="AM32" s="159"/>
      <c r="AN32" s="159"/>
      <c r="AO32" s="159"/>
      <c r="AP32" s="159"/>
      <c r="AQ32" s="159"/>
      <c r="AR32" s="159"/>
      <c r="AS32" s="159"/>
      <c r="AT32" s="159"/>
      <c r="AV32" s="135"/>
      <c r="AW32" s="135"/>
      <c r="AX32" s="135"/>
      <c r="AY32" s="135"/>
      <c r="AZ32" s="133"/>
      <c r="BA32" s="247"/>
    </row>
    <row r="33" spans="12:53" ht="11.25" customHeight="1">
      <c r="M33" s="340" t="s">
        <v>9</v>
      </c>
      <c r="N33" s="26"/>
      <c r="O33" s="26"/>
      <c r="P33" s="26"/>
      <c r="Q33" s="26"/>
      <c r="R33" s="26"/>
      <c r="S33" s="26"/>
      <c r="T33" s="26"/>
      <c r="U33" s="26"/>
      <c r="V33" s="26"/>
      <c r="W33" s="26"/>
      <c r="X33" s="26"/>
      <c r="Y33" s="26"/>
      <c r="Z33" s="26"/>
      <c r="AA33" s="26"/>
      <c r="AB33" s="26"/>
      <c r="AC33" s="26"/>
      <c r="AD33" s="26"/>
      <c r="AE33" s="26"/>
      <c r="AF33" s="26"/>
      <c r="AG33" s="26"/>
      <c r="AH33" s="26"/>
      <c r="AI33" s="26"/>
      <c r="AJ33" s="81" t="s">
        <v>59</v>
      </c>
      <c r="AK33" s="26"/>
      <c r="AL33" s="26"/>
      <c r="AM33" s="26"/>
      <c r="AN33" s="26"/>
      <c r="AO33" s="81" t="s">
        <v>2</v>
      </c>
      <c r="AP33" s="26"/>
      <c r="AQ33" s="26"/>
      <c r="AR33" s="26"/>
      <c r="AS33" s="26"/>
      <c r="AT33" s="30"/>
      <c r="AU33" s="33"/>
      <c r="AZ33" s="133"/>
      <c r="BA33" s="247"/>
    </row>
    <row r="34" spans="12:53" s="115" customFormat="1" ht="24.75" customHeight="1">
      <c r="L34" s="169"/>
      <c r="M34" s="476"/>
      <c r="N34" s="477"/>
      <c r="O34" s="477"/>
      <c r="P34" s="477"/>
      <c r="Q34" s="477"/>
      <c r="R34" s="477"/>
      <c r="S34" s="477"/>
      <c r="T34" s="477"/>
      <c r="U34" s="477"/>
      <c r="V34" s="477"/>
      <c r="W34" s="477"/>
      <c r="X34" s="477"/>
      <c r="Y34" s="477"/>
      <c r="Z34" s="477"/>
      <c r="AA34" s="477"/>
      <c r="AB34" s="477"/>
      <c r="AC34" s="477"/>
      <c r="AD34" s="477"/>
      <c r="AE34" s="477"/>
      <c r="AF34" s="477"/>
      <c r="AG34" s="477"/>
      <c r="AH34" s="477"/>
      <c r="AI34" s="478"/>
      <c r="AJ34" s="479"/>
      <c r="AK34" s="465"/>
      <c r="AL34" s="465"/>
      <c r="AM34" s="465"/>
      <c r="AN34" s="466"/>
      <c r="AO34" s="464"/>
      <c r="AP34" s="465"/>
      <c r="AQ34" s="465"/>
      <c r="AR34" s="465"/>
      <c r="AS34" s="465"/>
      <c r="AT34" s="466"/>
      <c r="AU34" s="168"/>
      <c r="AV34" s="142"/>
      <c r="AW34" s="142"/>
      <c r="AX34" s="142"/>
      <c r="AY34" s="142"/>
      <c r="AZ34" s="142"/>
      <c r="BA34" s="247"/>
    </row>
    <row r="35" spans="12:53" ht="11.25" customHeight="1">
      <c r="M35" s="81" t="s">
        <v>1</v>
      </c>
      <c r="N35" s="26"/>
      <c r="O35" s="26"/>
      <c r="P35" s="26"/>
      <c r="Q35" s="26"/>
      <c r="R35" s="26"/>
      <c r="S35" s="26"/>
      <c r="T35" s="26"/>
      <c r="U35" s="26"/>
      <c r="V35" s="26"/>
      <c r="W35" s="26"/>
      <c r="X35" s="30"/>
      <c r="Y35" s="305" t="s">
        <v>60</v>
      </c>
      <c r="Z35" s="26"/>
      <c r="AA35" s="23"/>
      <c r="AB35" s="22"/>
      <c r="AC35" s="22"/>
      <c r="AD35" s="22"/>
      <c r="AE35" s="22"/>
      <c r="AF35" s="22"/>
      <c r="AG35" s="22"/>
      <c r="AH35" s="22"/>
      <c r="AI35" s="29"/>
      <c r="AJ35" s="179" t="s">
        <v>8</v>
      </c>
      <c r="AK35" s="22"/>
      <c r="AL35" s="22"/>
      <c r="AM35" s="22"/>
      <c r="AN35" s="22"/>
      <c r="AO35" s="22"/>
      <c r="AP35" s="22"/>
      <c r="AQ35" s="22"/>
      <c r="AR35" s="22"/>
      <c r="AS35" s="22"/>
      <c r="AT35" s="29"/>
      <c r="AU35" s="33"/>
      <c r="BA35" s="247"/>
    </row>
    <row r="36" spans="12:53" s="115" customFormat="1" ht="24.75" customHeight="1">
      <c r="L36" s="169"/>
      <c r="M36" s="461"/>
      <c r="N36" s="462"/>
      <c r="O36" s="462"/>
      <c r="P36" s="462"/>
      <c r="Q36" s="462"/>
      <c r="R36" s="462"/>
      <c r="S36" s="462"/>
      <c r="T36" s="462"/>
      <c r="U36" s="462"/>
      <c r="V36" s="462"/>
      <c r="W36" s="462"/>
      <c r="X36" s="463"/>
      <c r="Y36" s="464"/>
      <c r="Z36" s="465"/>
      <c r="AA36" s="465"/>
      <c r="AB36" s="465"/>
      <c r="AC36" s="465"/>
      <c r="AD36" s="465"/>
      <c r="AE36" s="465"/>
      <c r="AF36" s="465"/>
      <c r="AG36" s="465"/>
      <c r="AH36" s="465"/>
      <c r="AI36" s="466"/>
      <c r="AJ36" s="464"/>
      <c r="AK36" s="465"/>
      <c r="AL36" s="465"/>
      <c r="AM36" s="465"/>
      <c r="AN36" s="465"/>
      <c r="AO36" s="465"/>
      <c r="AP36" s="465"/>
      <c r="AQ36" s="465"/>
      <c r="AR36" s="465"/>
      <c r="AS36" s="465"/>
      <c r="AT36" s="466"/>
      <c r="AU36" s="168"/>
      <c r="AV36" s="142"/>
      <c r="AW36" s="142"/>
      <c r="AX36" s="142"/>
      <c r="AY36" s="142"/>
      <c r="AZ36" s="142"/>
      <c r="BA36" s="247"/>
    </row>
    <row r="37" spans="12:53" s="115" customFormat="1" ht="11.25" customHeight="1">
      <c r="L37" s="169"/>
      <c r="M37" s="229" t="s">
        <v>2559</v>
      </c>
      <c r="N37" s="230"/>
      <c r="O37" s="230"/>
      <c r="P37" s="230"/>
      <c r="Q37" s="230"/>
      <c r="R37" s="230"/>
      <c r="S37" s="230"/>
      <c r="T37" s="230"/>
      <c r="U37" s="230"/>
      <c r="V37" s="230"/>
      <c r="W37" s="230"/>
      <c r="X37" s="230"/>
      <c r="Y37" s="230"/>
      <c r="Z37" s="230"/>
      <c r="AA37" s="230"/>
      <c r="AB37" s="230"/>
      <c r="AC37" s="230"/>
      <c r="AD37" s="230"/>
      <c r="AE37" s="230"/>
      <c r="AF37" s="229" t="s">
        <v>2560</v>
      </c>
      <c r="AG37" s="230"/>
      <c r="AH37" s="230"/>
      <c r="AI37" s="230"/>
      <c r="AJ37" s="467" t="s">
        <v>49</v>
      </c>
      <c r="AK37" s="468"/>
      <c r="AL37" s="468"/>
      <c r="AM37" s="468"/>
      <c r="AN37" s="468"/>
      <c r="AO37" s="468"/>
      <c r="AP37" s="468"/>
      <c r="AQ37" s="468"/>
      <c r="AR37" s="468"/>
      <c r="AS37" s="468"/>
      <c r="AT37" s="469"/>
      <c r="AU37" s="168"/>
      <c r="AV37" s="142"/>
      <c r="AW37" s="142"/>
      <c r="AX37" s="142"/>
      <c r="AY37" s="142"/>
      <c r="AZ37" s="142"/>
      <c r="BA37" s="247"/>
    </row>
    <row r="38" spans="12:53" s="115" customFormat="1" ht="24.75" customHeight="1">
      <c r="L38" s="169"/>
      <c r="M38" s="435"/>
      <c r="N38" s="436"/>
      <c r="O38" s="436"/>
      <c r="P38" s="436"/>
      <c r="Q38" s="436"/>
      <c r="R38" s="436"/>
      <c r="S38" s="436"/>
      <c r="T38" s="436"/>
      <c r="U38" s="436"/>
      <c r="V38" s="436"/>
      <c r="W38" s="436"/>
      <c r="X38" s="436"/>
      <c r="Y38" s="436"/>
      <c r="Z38" s="436"/>
      <c r="AA38" s="436"/>
      <c r="AB38" s="436"/>
      <c r="AC38" s="436"/>
      <c r="AD38" s="436"/>
      <c r="AE38" s="437"/>
      <c r="AF38" s="470" t="str">
        <f>IF(M38&gt;0,VLOOKUP(M38,[4]DATOS!$N$2:$O$20,2,FALSE),"")</f>
        <v/>
      </c>
      <c r="AG38" s="471"/>
      <c r="AH38" s="471"/>
      <c r="AI38" s="472"/>
      <c r="AJ38" s="396"/>
      <c r="AK38" s="397"/>
      <c r="AL38" s="397"/>
      <c r="AM38" s="397"/>
      <c r="AN38" s="397"/>
      <c r="AO38" s="397"/>
      <c r="AP38" s="397"/>
      <c r="AQ38" s="397"/>
      <c r="AR38" s="397"/>
      <c r="AS38" s="397"/>
      <c r="AT38" s="398"/>
      <c r="AU38" s="168"/>
      <c r="AV38" s="142"/>
      <c r="AW38" s="142"/>
      <c r="AX38" s="142"/>
      <c r="AY38" s="142"/>
      <c r="AZ38" s="142"/>
      <c r="BA38" s="247"/>
    </row>
    <row r="39" spans="12:53" ht="11.25" customHeight="1">
      <c r="M39" s="210" t="s">
        <v>61</v>
      </c>
      <c r="N39" s="28"/>
      <c r="O39" s="28"/>
      <c r="P39" s="28"/>
      <c r="Q39" s="28"/>
      <c r="R39" s="28"/>
      <c r="S39" s="28"/>
      <c r="T39" s="28"/>
      <c r="U39" s="28"/>
      <c r="V39" s="28"/>
      <c r="W39" s="28"/>
      <c r="X39" s="28"/>
      <c r="Y39" s="28"/>
      <c r="Z39" s="28"/>
      <c r="AA39" s="28"/>
      <c r="AB39" s="28"/>
      <c r="AC39" s="28"/>
      <c r="AD39" s="28"/>
      <c r="AE39" s="28"/>
      <c r="AF39" s="28"/>
      <c r="AG39" s="28"/>
      <c r="AH39" s="28"/>
      <c r="AJ39" s="211" t="s">
        <v>19</v>
      </c>
      <c r="AK39" s="36"/>
      <c r="AL39" s="36"/>
      <c r="AM39" s="36"/>
      <c r="AO39" s="211" t="s">
        <v>18</v>
      </c>
      <c r="AP39" s="33"/>
      <c r="AR39" s="36"/>
      <c r="AS39" s="36"/>
      <c r="AT39" s="37"/>
      <c r="AU39" s="33"/>
      <c r="BA39" s="247"/>
    </row>
    <row r="40" spans="12:53" s="115" customFormat="1" ht="24.75" customHeight="1">
      <c r="L40" s="169"/>
      <c r="M40" s="492"/>
      <c r="N40" s="493"/>
      <c r="O40" s="493"/>
      <c r="P40" s="493"/>
      <c r="Q40" s="493"/>
      <c r="R40" s="493"/>
      <c r="S40" s="493"/>
      <c r="T40" s="493"/>
      <c r="U40" s="493"/>
      <c r="V40" s="493"/>
      <c r="W40" s="493"/>
      <c r="X40" s="493"/>
      <c r="Y40" s="493"/>
      <c r="Z40" s="493"/>
      <c r="AA40" s="493"/>
      <c r="AB40" s="493"/>
      <c r="AC40" s="493"/>
      <c r="AD40" s="493"/>
      <c r="AE40" s="493"/>
      <c r="AF40" s="493"/>
      <c r="AG40" s="493"/>
      <c r="AH40" s="493"/>
      <c r="AI40" s="494"/>
      <c r="AJ40" s="464"/>
      <c r="AK40" s="465"/>
      <c r="AL40" s="465"/>
      <c r="AM40" s="465"/>
      <c r="AN40" s="466"/>
      <c r="AO40" s="464"/>
      <c r="AP40" s="465"/>
      <c r="AQ40" s="465"/>
      <c r="AR40" s="465"/>
      <c r="AS40" s="465"/>
      <c r="AT40" s="466"/>
      <c r="AU40" s="168"/>
      <c r="AV40" s="142"/>
      <c r="AW40" s="142"/>
      <c r="AX40" s="142"/>
      <c r="AY40" s="142"/>
      <c r="AZ40" s="142"/>
      <c r="BA40" s="247"/>
    </row>
    <row r="41" spans="12:53" ht="11.25" customHeight="1">
      <c r="M41" s="340" t="s">
        <v>5</v>
      </c>
      <c r="N41" s="26"/>
      <c r="O41" s="26"/>
      <c r="P41" s="26"/>
      <c r="Q41" s="26"/>
      <c r="R41" s="26"/>
      <c r="S41" s="26"/>
      <c r="T41" s="26"/>
      <c r="U41" s="26"/>
      <c r="V41" s="26"/>
      <c r="W41" s="22"/>
      <c r="X41" s="26"/>
      <c r="Y41" s="26"/>
      <c r="Z41" s="26"/>
      <c r="AA41" s="23"/>
      <c r="AB41" s="22"/>
      <c r="AC41" s="22"/>
      <c r="AD41" s="22"/>
      <c r="AE41" s="22"/>
      <c r="AF41" s="22"/>
      <c r="AG41" s="22"/>
      <c r="AH41" s="22"/>
      <c r="AI41" s="22"/>
      <c r="AJ41" s="22"/>
      <c r="AK41" s="22"/>
      <c r="AL41" s="22"/>
      <c r="AM41" s="22"/>
      <c r="AN41" s="22"/>
      <c r="AO41" s="22"/>
      <c r="AP41" s="22"/>
      <c r="AQ41" s="22"/>
      <c r="AR41" s="22"/>
      <c r="AS41" s="22"/>
      <c r="AT41" s="29"/>
      <c r="AU41" s="33"/>
      <c r="BA41" s="247"/>
    </row>
    <row r="42" spans="12:53" s="115" customFormat="1" ht="24.75" customHeight="1">
      <c r="L42" s="169"/>
      <c r="M42" s="495"/>
      <c r="N42" s="496"/>
      <c r="O42" s="496"/>
      <c r="P42" s="496"/>
      <c r="Q42" s="496"/>
      <c r="R42" s="496"/>
      <c r="S42" s="496"/>
      <c r="T42" s="496"/>
      <c r="U42" s="496"/>
      <c r="V42" s="496"/>
      <c r="W42" s="496"/>
      <c r="X42" s="496"/>
      <c r="Y42" s="496"/>
      <c r="Z42" s="496"/>
      <c r="AA42" s="496"/>
      <c r="AB42" s="496"/>
      <c r="AC42" s="496"/>
      <c r="AD42" s="496"/>
      <c r="AE42" s="496"/>
      <c r="AF42" s="496"/>
      <c r="AG42" s="496"/>
      <c r="AH42" s="496"/>
      <c r="AI42" s="496"/>
      <c r="AJ42" s="496"/>
      <c r="AK42" s="496"/>
      <c r="AL42" s="496"/>
      <c r="AM42" s="496"/>
      <c r="AN42" s="496"/>
      <c r="AO42" s="496"/>
      <c r="AP42" s="496"/>
      <c r="AQ42" s="496"/>
      <c r="AR42" s="496"/>
      <c r="AS42" s="496"/>
      <c r="AT42" s="497"/>
      <c r="AU42" s="168"/>
      <c r="AV42" s="142"/>
      <c r="AW42" s="142"/>
      <c r="AX42" s="142"/>
      <c r="AY42" s="142"/>
      <c r="AZ42" s="142"/>
      <c r="BA42" s="247"/>
    </row>
    <row r="43" spans="12:53" ht="11.25" customHeight="1">
      <c r="M43" s="81" t="s">
        <v>6</v>
      </c>
      <c r="N43" s="26"/>
      <c r="O43" s="26"/>
      <c r="P43" s="26"/>
      <c r="Q43" s="231" t="s">
        <v>2558</v>
      </c>
      <c r="R43" s="156"/>
      <c r="S43" s="26"/>
      <c r="T43" s="26"/>
      <c r="U43" s="6"/>
      <c r="V43" s="26"/>
      <c r="W43" s="157"/>
      <c r="X43" s="26"/>
      <c r="Y43" s="156"/>
      <c r="Z43" s="26"/>
      <c r="AA43" s="156"/>
      <c r="AB43" s="157"/>
      <c r="AC43" s="156"/>
      <c r="AD43" s="157"/>
      <c r="AE43" s="157"/>
      <c r="AF43" s="157"/>
      <c r="AG43" s="157"/>
      <c r="AH43" s="156"/>
      <c r="AI43" s="6"/>
      <c r="AJ43" s="81" t="s">
        <v>57</v>
      </c>
      <c r="AK43" s="148"/>
      <c r="AL43" s="22"/>
      <c r="AM43" s="22"/>
      <c r="AN43" s="22"/>
      <c r="AO43" s="22"/>
      <c r="AP43" s="22"/>
      <c r="AQ43" s="22"/>
      <c r="AR43" s="22"/>
      <c r="AS43" s="22"/>
      <c r="AT43" s="29"/>
      <c r="AU43" s="33"/>
      <c r="BA43" s="247"/>
    </row>
    <row r="44" spans="12:53" s="115" customFormat="1" ht="24.75" customHeight="1">
      <c r="L44" s="169"/>
      <c r="M44" s="464"/>
      <c r="N44" s="465"/>
      <c r="O44" s="465"/>
      <c r="P44" s="466"/>
      <c r="Q44" s="464"/>
      <c r="R44" s="465"/>
      <c r="S44" s="465"/>
      <c r="T44" s="465"/>
      <c r="U44" s="465"/>
      <c r="V44" s="465"/>
      <c r="W44" s="465"/>
      <c r="X44" s="465"/>
      <c r="Y44" s="465"/>
      <c r="Z44" s="465"/>
      <c r="AA44" s="465"/>
      <c r="AB44" s="465"/>
      <c r="AC44" s="465"/>
      <c r="AD44" s="465"/>
      <c r="AE44" s="465"/>
      <c r="AF44" s="465"/>
      <c r="AG44" s="465"/>
      <c r="AH44" s="465"/>
      <c r="AI44" s="466"/>
      <c r="AJ44" s="464"/>
      <c r="AK44" s="465"/>
      <c r="AL44" s="465"/>
      <c r="AM44" s="465"/>
      <c r="AN44" s="465"/>
      <c r="AO44" s="465"/>
      <c r="AP44" s="465"/>
      <c r="AQ44" s="465"/>
      <c r="AR44" s="465"/>
      <c r="AS44" s="465"/>
      <c r="AT44" s="466"/>
      <c r="AU44" s="168"/>
      <c r="AV44" s="142"/>
      <c r="AW44" s="142"/>
      <c r="AX44" s="142"/>
      <c r="AY44" s="142"/>
      <c r="AZ44" s="142" t="e">
        <f>VLOOKUP(AJ44,DATOS!A2:B33,2,FALSE)</f>
        <v>#N/A</v>
      </c>
      <c r="BA44" s="247"/>
    </row>
    <row r="45" spans="12:53" ht="11.25" customHeight="1">
      <c r="M45" s="12" t="s">
        <v>7</v>
      </c>
      <c r="N45" s="40"/>
      <c r="O45" s="40"/>
      <c r="P45" s="40"/>
      <c r="Q45" s="40"/>
      <c r="R45" s="40"/>
      <c r="S45" s="40"/>
      <c r="T45" s="40"/>
      <c r="U45" s="40"/>
      <c r="V45" s="40"/>
      <c r="W45" s="40"/>
      <c r="X45" s="40"/>
      <c r="Y45" s="160"/>
      <c r="Z45" s="40"/>
      <c r="AA45" s="40"/>
      <c r="AB45" s="40"/>
      <c r="AC45" s="40"/>
      <c r="AD45" s="40"/>
      <c r="AE45" s="40"/>
      <c r="AF45" s="40"/>
      <c r="AG45" s="40"/>
      <c r="AH45" s="40"/>
      <c r="AI45" s="40"/>
      <c r="AJ45" s="340" t="s">
        <v>17</v>
      </c>
      <c r="AK45" s="40"/>
      <c r="AL45" s="40"/>
      <c r="AM45" s="40"/>
      <c r="AN45" s="40"/>
      <c r="AO45" s="40"/>
      <c r="AP45" s="40"/>
      <c r="AQ45" s="40"/>
      <c r="AR45" s="40"/>
      <c r="AS45" s="40"/>
      <c r="AT45" s="41"/>
      <c r="AU45" s="33"/>
      <c r="BA45" s="247"/>
    </row>
    <row r="46" spans="12:53" ht="11.25" customHeight="1">
      <c r="M46" s="480"/>
      <c r="N46" s="481"/>
      <c r="O46" s="481"/>
      <c r="P46" s="481"/>
      <c r="Q46" s="481"/>
      <c r="R46" s="481"/>
      <c r="S46" s="481"/>
      <c r="T46" s="481"/>
      <c r="U46" s="481"/>
      <c r="V46" s="481"/>
      <c r="W46" s="481"/>
      <c r="X46" s="481"/>
      <c r="Y46" s="481"/>
      <c r="Z46" s="481"/>
      <c r="AA46" s="481"/>
      <c r="AB46" s="481"/>
      <c r="AC46" s="481"/>
      <c r="AD46" s="481"/>
      <c r="AE46" s="481"/>
      <c r="AF46" s="481"/>
      <c r="AG46" s="481"/>
      <c r="AH46" s="481"/>
      <c r="AI46" s="482"/>
      <c r="AJ46" s="42" t="s">
        <v>63</v>
      </c>
      <c r="AK46" s="332"/>
      <c r="AL46" s="332" t="s">
        <v>103</v>
      </c>
      <c r="AM46" s="332"/>
      <c r="AN46" s="332"/>
      <c r="AO46" s="36"/>
      <c r="AP46" s="28"/>
      <c r="AQ46" s="28"/>
      <c r="AR46" s="28"/>
      <c r="AS46" s="28"/>
      <c r="AT46" s="37"/>
      <c r="AU46" s="33"/>
      <c r="BA46" s="247"/>
    </row>
    <row r="47" spans="12:53" s="115" customFormat="1" ht="24.75" customHeight="1">
      <c r="L47" s="169"/>
      <c r="M47" s="483"/>
      <c r="N47" s="484"/>
      <c r="O47" s="484"/>
      <c r="P47" s="484"/>
      <c r="Q47" s="484"/>
      <c r="R47" s="484"/>
      <c r="S47" s="484"/>
      <c r="T47" s="484"/>
      <c r="U47" s="484"/>
      <c r="V47" s="484"/>
      <c r="W47" s="484"/>
      <c r="X47" s="484"/>
      <c r="Y47" s="484"/>
      <c r="Z47" s="484"/>
      <c r="AA47" s="484"/>
      <c r="AB47" s="484"/>
      <c r="AC47" s="484"/>
      <c r="AD47" s="484"/>
      <c r="AE47" s="484"/>
      <c r="AF47" s="484"/>
      <c r="AG47" s="484"/>
      <c r="AH47" s="484"/>
      <c r="AI47" s="485"/>
      <c r="AJ47" s="486"/>
      <c r="AK47" s="487"/>
      <c r="AL47" s="488"/>
      <c r="AM47" s="489"/>
      <c r="AN47" s="489"/>
      <c r="AO47" s="489"/>
      <c r="AP47" s="489"/>
      <c r="AQ47" s="489"/>
      <c r="AR47" s="489"/>
      <c r="AS47" s="489"/>
      <c r="AT47" s="490"/>
      <c r="AU47" s="168"/>
      <c r="AV47" s="142"/>
      <c r="AW47" s="142"/>
      <c r="AX47" s="142"/>
      <c r="AY47" s="142"/>
      <c r="AZ47" s="142"/>
      <c r="BA47" s="247"/>
    </row>
    <row r="48" spans="12:53" s="38" customFormat="1" ht="15" customHeight="1">
      <c r="L48" s="165"/>
      <c r="M48" s="151" t="s">
        <v>2544</v>
      </c>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43"/>
      <c r="AV48" s="135"/>
      <c r="AW48" s="135"/>
      <c r="AX48" s="135"/>
      <c r="AY48" s="135"/>
      <c r="AZ48" s="135"/>
      <c r="BA48" s="247"/>
    </row>
    <row r="49" spans="10:53" ht="11.25" customHeight="1">
      <c r="M49" s="340" t="s">
        <v>106</v>
      </c>
      <c r="N49" s="26"/>
      <c r="O49" s="26"/>
      <c r="P49" s="26"/>
      <c r="Q49" s="26"/>
      <c r="R49" s="26"/>
      <c r="S49" s="26"/>
      <c r="T49" s="26"/>
      <c r="U49" s="26"/>
      <c r="V49" s="26"/>
      <c r="W49" s="26"/>
      <c r="X49" s="26"/>
      <c r="Y49" s="26"/>
      <c r="Z49" s="26"/>
      <c r="AA49" s="26"/>
      <c r="AB49" s="26"/>
      <c r="AC49" s="26"/>
      <c r="AD49" s="26"/>
      <c r="AE49" s="26"/>
      <c r="AF49" s="26"/>
      <c r="AG49" s="26"/>
      <c r="AH49" s="26"/>
      <c r="AI49" s="26"/>
      <c r="AJ49" s="340" t="s">
        <v>2545</v>
      </c>
      <c r="AK49" s="26"/>
      <c r="AL49" s="26"/>
      <c r="AM49" s="26"/>
      <c r="AN49" s="26"/>
      <c r="AO49" s="26"/>
      <c r="AP49" s="26"/>
      <c r="AQ49" s="26"/>
      <c r="AR49" s="26"/>
      <c r="AS49" s="26"/>
      <c r="AT49" s="30"/>
      <c r="AU49" s="33"/>
      <c r="BA49" s="247"/>
    </row>
    <row r="50" spans="10:53" s="115" customFormat="1" ht="24.75" customHeight="1">
      <c r="L50" s="169"/>
      <c r="M50" s="476"/>
      <c r="N50" s="477"/>
      <c r="O50" s="477"/>
      <c r="P50" s="477"/>
      <c r="Q50" s="477"/>
      <c r="R50" s="477"/>
      <c r="S50" s="477"/>
      <c r="T50" s="477"/>
      <c r="U50" s="477"/>
      <c r="V50" s="477"/>
      <c r="W50" s="477"/>
      <c r="X50" s="477"/>
      <c r="Y50" s="477"/>
      <c r="Z50" s="477"/>
      <c r="AA50" s="477"/>
      <c r="AB50" s="477"/>
      <c r="AC50" s="477"/>
      <c r="AD50" s="477"/>
      <c r="AE50" s="477"/>
      <c r="AF50" s="477"/>
      <c r="AG50" s="477"/>
      <c r="AH50" s="477"/>
      <c r="AI50" s="478"/>
      <c r="AJ50" s="464"/>
      <c r="AK50" s="465"/>
      <c r="AL50" s="465"/>
      <c r="AM50" s="465"/>
      <c r="AN50" s="465"/>
      <c r="AO50" s="465"/>
      <c r="AP50" s="465"/>
      <c r="AQ50" s="465"/>
      <c r="AR50" s="465"/>
      <c r="AS50" s="465"/>
      <c r="AT50" s="466"/>
      <c r="AU50" s="168"/>
      <c r="AV50" s="142"/>
      <c r="AW50" s="142"/>
      <c r="AX50" s="142"/>
      <c r="AY50" s="142"/>
      <c r="AZ50" s="142"/>
      <c r="BA50" s="247"/>
    </row>
    <row r="51" spans="10:53" s="38" customFormat="1" ht="11.25" customHeight="1">
      <c r="L51" s="165"/>
      <c r="M51" s="179" t="s">
        <v>1</v>
      </c>
      <c r="N51" s="26"/>
      <c r="O51" s="26"/>
      <c r="P51" s="26"/>
      <c r="Q51" s="26"/>
      <c r="R51" s="26"/>
      <c r="S51" s="6"/>
      <c r="T51" s="24"/>
      <c r="U51" s="24"/>
      <c r="V51" s="24"/>
      <c r="W51" s="24"/>
      <c r="X51" s="25"/>
      <c r="Y51" s="179" t="s">
        <v>16</v>
      </c>
      <c r="Z51" s="26"/>
      <c r="AA51" s="26"/>
      <c r="AB51" s="6"/>
      <c r="AC51" s="6"/>
      <c r="AD51" s="6"/>
      <c r="AE51" s="6"/>
      <c r="AF51" s="23"/>
      <c r="AG51" s="22"/>
      <c r="AH51" s="86"/>
      <c r="AI51" s="87"/>
      <c r="AJ51" s="491" t="s">
        <v>2</v>
      </c>
      <c r="AK51" s="491"/>
      <c r="AL51" s="491"/>
      <c r="AM51" s="491"/>
      <c r="AN51" s="491"/>
      <c r="AO51" s="491"/>
      <c r="AP51" s="491"/>
      <c r="AQ51" s="491"/>
      <c r="AR51" s="491"/>
      <c r="AS51" s="159"/>
      <c r="AT51" s="88"/>
      <c r="AU51" s="43"/>
      <c r="AV51" s="135"/>
      <c r="AW51" s="135"/>
      <c r="AX51" s="135"/>
      <c r="AY51" s="135"/>
      <c r="AZ51" s="135"/>
      <c r="BA51" s="247"/>
    </row>
    <row r="52" spans="10:53" s="115" customFormat="1" ht="24.75" customHeight="1">
      <c r="L52" s="169"/>
      <c r="M52" s="461"/>
      <c r="N52" s="462"/>
      <c r="O52" s="462"/>
      <c r="P52" s="462"/>
      <c r="Q52" s="462"/>
      <c r="R52" s="462"/>
      <c r="S52" s="462"/>
      <c r="T52" s="462"/>
      <c r="U52" s="462"/>
      <c r="V52" s="462"/>
      <c r="W52" s="462"/>
      <c r="X52" s="463"/>
      <c r="Y52" s="464"/>
      <c r="Z52" s="465"/>
      <c r="AA52" s="465"/>
      <c r="AB52" s="465"/>
      <c r="AC52" s="465"/>
      <c r="AD52" s="465"/>
      <c r="AE52" s="465"/>
      <c r="AF52" s="465"/>
      <c r="AG52" s="465"/>
      <c r="AH52" s="465"/>
      <c r="AI52" s="466"/>
      <c r="AJ52" s="82"/>
      <c r="AK52" s="83"/>
      <c r="AL52" s="83"/>
      <c r="AM52" s="83"/>
      <c r="AN52" s="83"/>
      <c r="AO52" s="83"/>
      <c r="AP52" s="83"/>
      <c r="AQ52" s="83"/>
      <c r="AR52" s="83"/>
      <c r="AS52" s="170"/>
      <c r="AT52" s="171"/>
      <c r="AU52" s="168"/>
      <c r="AV52" s="142"/>
      <c r="AW52" s="142"/>
      <c r="AX52" s="142"/>
      <c r="AY52" s="142"/>
      <c r="AZ52" s="142"/>
      <c r="BA52" s="247"/>
    </row>
    <row r="53" spans="10:53" s="38" customFormat="1" ht="11.25" customHeight="1">
      <c r="L53" s="165"/>
      <c r="M53" s="504" t="s">
        <v>47</v>
      </c>
      <c r="N53" s="491"/>
      <c r="O53" s="491"/>
      <c r="P53" s="491"/>
      <c r="Q53" s="491"/>
      <c r="R53" s="491"/>
      <c r="S53" s="491"/>
      <c r="T53" s="491"/>
      <c r="U53" s="491"/>
      <c r="V53" s="491"/>
      <c r="W53" s="22"/>
      <c r="X53" s="87"/>
      <c r="Y53" s="340" t="s">
        <v>88</v>
      </c>
      <c r="Z53" s="22"/>
      <c r="AA53" s="22"/>
      <c r="AB53" s="22"/>
      <c r="AC53" s="22"/>
      <c r="AD53" s="22"/>
      <c r="AE53" s="22"/>
      <c r="AF53" s="24"/>
      <c r="AG53" s="86"/>
      <c r="AH53" s="86"/>
      <c r="AI53" s="87"/>
      <c r="AJ53" s="159"/>
      <c r="AK53" s="159"/>
      <c r="AL53" s="159"/>
      <c r="AM53" s="159"/>
      <c r="AN53" s="159"/>
      <c r="AO53" s="159"/>
      <c r="AP53" s="159"/>
      <c r="AQ53" s="159"/>
      <c r="AR53" s="159"/>
      <c r="AS53" s="159"/>
      <c r="AT53" s="88"/>
      <c r="AU53" s="43"/>
      <c r="AV53" s="135"/>
      <c r="AW53" s="135"/>
      <c r="AX53" s="135"/>
      <c r="AY53" s="135"/>
      <c r="AZ53" s="135"/>
      <c r="BA53" s="247"/>
    </row>
    <row r="54" spans="10:53" s="115" customFormat="1" ht="24.75" customHeight="1">
      <c r="L54" s="169"/>
      <c r="M54" s="464"/>
      <c r="N54" s="465"/>
      <c r="O54" s="465"/>
      <c r="P54" s="465"/>
      <c r="Q54" s="465"/>
      <c r="R54" s="465"/>
      <c r="S54" s="465"/>
      <c r="T54" s="465"/>
      <c r="U54" s="465"/>
      <c r="V54" s="465"/>
      <c r="W54" s="465"/>
      <c r="X54" s="466"/>
      <c r="Y54" s="464"/>
      <c r="Z54" s="465"/>
      <c r="AA54" s="465"/>
      <c r="AB54" s="465"/>
      <c r="AC54" s="465"/>
      <c r="AD54" s="465"/>
      <c r="AE54" s="465"/>
      <c r="AF54" s="465"/>
      <c r="AG54" s="465"/>
      <c r="AH54" s="465"/>
      <c r="AI54" s="466"/>
      <c r="AJ54" s="170"/>
      <c r="AK54" s="170"/>
      <c r="AL54" s="170"/>
      <c r="AM54" s="170"/>
      <c r="AN54" s="170"/>
      <c r="AO54" s="170"/>
      <c r="AP54" s="170"/>
      <c r="AQ54" s="170"/>
      <c r="AR54" s="170"/>
      <c r="AS54" s="170"/>
      <c r="AT54" s="171"/>
      <c r="AU54" s="168"/>
      <c r="AV54" s="142"/>
      <c r="AW54" s="142"/>
      <c r="AX54" s="142"/>
      <c r="AY54" s="142"/>
      <c r="AZ54" s="142"/>
      <c r="BA54" s="247"/>
    </row>
    <row r="55" spans="10:53" s="38" customFormat="1" ht="11.25" customHeight="1">
      <c r="L55" s="165"/>
      <c r="M55" s="513" t="s">
        <v>0</v>
      </c>
      <c r="N55" s="514"/>
      <c r="O55" s="514"/>
      <c r="P55" s="514"/>
      <c r="Q55" s="514"/>
      <c r="R55" s="514"/>
      <c r="S55" s="514"/>
      <c r="T55" s="514"/>
      <c r="U55" s="12" t="s">
        <v>48</v>
      </c>
      <c r="V55" s="22"/>
      <c r="W55" s="22"/>
      <c r="X55" s="22"/>
      <c r="Y55" s="22"/>
      <c r="Z55" s="22"/>
      <c r="AA55" s="22"/>
      <c r="AB55" s="22"/>
      <c r="AC55" s="22"/>
      <c r="AD55" s="22"/>
      <c r="AE55" s="22"/>
      <c r="AF55" s="22"/>
      <c r="AG55" s="22"/>
      <c r="AH55" s="22"/>
      <c r="AI55" s="29"/>
      <c r="AJ55" s="12" t="s">
        <v>49</v>
      </c>
      <c r="AK55" s="22"/>
      <c r="AL55" s="22"/>
      <c r="AM55" s="22"/>
      <c r="AN55" s="22"/>
      <c r="AO55" s="22"/>
      <c r="AP55" s="22"/>
      <c r="AQ55" s="22"/>
      <c r="AR55" s="22"/>
      <c r="AS55" s="22"/>
      <c r="AT55" s="29"/>
      <c r="AU55" s="43"/>
      <c r="AV55" s="135"/>
      <c r="AW55" s="135"/>
      <c r="AX55" s="135"/>
      <c r="AY55" s="135"/>
      <c r="AZ55" s="135"/>
      <c r="BA55" s="247"/>
    </row>
    <row r="56" spans="10:53" s="38" customFormat="1" ht="20" customHeight="1">
      <c r="L56" s="165"/>
      <c r="M56" s="507"/>
      <c r="N56" s="508"/>
      <c r="O56" s="508"/>
      <c r="P56" s="508"/>
      <c r="Q56" s="508"/>
      <c r="R56" s="508"/>
      <c r="S56" s="508"/>
      <c r="T56" s="508"/>
      <c r="U56" s="507"/>
      <c r="V56" s="508"/>
      <c r="W56" s="508"/>
      <c r="X56" s="508"/>
      <c r="Y56" s="508"/>
      <c r="Z56" s="508"/>
      <c r="AA56" s="508"/>
      <c r="AB56" s="508"/>
      <c r="AC56" s="508"/>
      <c r="AD56" s="508"/>
      <c r="AE56" s="508"/>
      <c r="AF56" s="508"/>
      <c r="AG56" s="508"/>
      <c r="AH56" s="508"/>
      <c r="AI56" s="509"/>
      <c r="AJ56" s="507"/>
      <c r="AK56" s="508"/>
      <c r="AL56" s="508"/>
      <c r="AM56" s="508"/>
      <c r="AN56" s="508"/>
      <c r="AO56" s="508"/>
      <c r="AP56" s="508"/>
      <c r="AQ56" s="508"/>
      <c r="AR56" s="508"/>
      <c r="AS56" s="508"/>
      <c r="AT56" s="509"/>
      <c r="AU56" s="43"/>
      <c r="AV56" s="135"/>
      <c r="AW56" s="135"/>
      <c r="AX56" s="135"/>
      <c r="AY56" s="135"/>
      <c r="AZ56" s="135"/>
      <c r="BA56" s="247"/>
    </row>
    <row r="57" spans="10:53" s="38" customFormat="1" ht="12.5" customHeight="1">
      <c r="J57" s="386"/>
      <c r="K57" s="386"/>
      <c r="L57" s="186"/>
      <c r="M57" s="504" t="s">
        <v>2639</v>
      </c>
      <c r="N57" s="491"/>
      <c r="O57" s="491"/>
      <c r="P57" s="491"/>
      <c r="Q57" s="491"/>
      <c r="R57" s="491"/>
      <c r="S57" s="491"/>
      <c r="T57" s="515"/>
      <c r="U57" s="507"/>
      <c r="V57" s="508"/>
      <c r="W57" s="508"/>
      <c r="X57" s="508"/>
      <c r="Y57" s="508"/>
      <c r="Z57" s="508"/>
      <c r="AA57" s="508"/>
      <c r="AB57" s="508"/>
      <c r="AC57" s="508"/>
      <c r="AD57" s="508"/>
      <c r="AE57" s="508"/>
      <c r="AF57" s="508"/>
      <c r="AG57" s="508"/>
      <c r="AH57" s="508"/>
      <c r="AI57" s="509"/>
      <c r="AJ57" s="507"/>
      <c r="AK57" s="508"/>
      <c r="AL57" s="508"/>
      <c r="AM57" s="508"/>
      <c r="AN57" s="508"/>
      <c r="AO57" s="508"/>
      <c r="AP57" s="508"/>
      <c r="AQ57" s="508"/>
      <c r="AR57" s="508"/>
      <c r="AS57" s="508"/>
      <c r="AT57" s="509"/>
      <c r="AU57" s="43"/>
      <c r="AV57" s="135"/>
      <c r="AW57" s="135"/>
      <c r="AX57" s="135"/>
      <c r="AY57" s="135"/>
      <c r="AZ57" s="135"/>
      <c r="BA57" s="247"/>
    </row>
    <row r="58" spans="10:53" s="115" customFormat="1" ht="18.5" customHeight="1">
      <c r="J58" s="387"/>
      <c r="K58" s="387"/>
      <c r="L58" s="388"/>
      <c r="M58" s="516"/>
      <c r="N58" s="517"/>
      <c r="O58" s="517"/>
      <c r="P58" s="517"/>
      <c r="Q58" s="505"/>
      <c r="R58" s="505"/>
      <c r="S58" s="505"/>
      <c r="T58" s="506"/>
      <c r="U58" s="510"/>
      <c r="V58" s="510"/>
      <c r="W58" s="510"/>
      <c r="X58" s="510"/>
      <c r="Y58" s="510"/>
      <c r="Z58" s="510"/>
      <c r="AA58" s="510"/>
      <c r="AB58" s="510"/>
      <c r="AC58" s="510"/>
      <c r="AD58" s="510"/>
      <c r="AE58" s="510"/>
      <c r="AF58" s="510"/>
      <c r="AG58" s="510"/>
      <c r="AH58" s="510"/>
      <c r="AI58" s="511"/>
      <c r="AJ58" s="512"/>
      <c r="AK58" s="510"/>
      <c r="AL58" s="510"/>
      <c r="AM58" s="510"/>
      <c r="AN58" s="510"/>
      <c r="AO58" s="510"/>
      <c r="AP58" s="510"/>
      <c r="AQ58" s="510"/>
      <c r="AR58" s="510"/>
      <c r="AS58" s="510"/>
      <c r="AT58" s="511"/>
      <c r="AU58" s="168"/>
      <c r="AV58" s="142"/>
      <c r="AW58" s="142"/>
      <c r="AX58" s="142"/>
      <c r="AY58" s="142"/>
      <c r="AZ58" s="142"/>
      <c r="BA58" s="247"/>
    </row>
    <row r="59" spans="10:53" ht="17.25" customHeight="1">
      <c r="M59" s="89" t="s">
        <v>3</v>
      </c>
      <c r="N59" s="90"/>
      <c r="O59" s="90"/>
      <c r="P59" s="90"/>
      <c r="Q59" s="90"/>
      <c r="R59" s="90"/>
      <c r="S59" s="90"/>
      <c r="T59" s="90"/>
      <c r="U59" s="90"/>
      <c r="V59" s="91"/>
      <c r="W59" s="92"/>
      <c r="X59" s="90"/>
      <c r="Y59" s="90"/>
      <c r="Z59" s="90"/>
      <c r="AA59" s="90"/>
      <c r="AB59" s="90"/>
      <c r="AC59" s="90"/>
      <c r="AD59" s="90"/>
      <c r="AE59" s="90"/>
      <c r="AF59" s="90"/>
      <c r="AG59" s="90"/>
      <c r="AH59" s="90"/>
      <c r="AI59" s="90"/>
      <c r="AJ59" s="90"/>
      <c r="AK59" s="90"/>
      <c r="AL59" s="90"/>
      <c r="AM59" s="90"/>
      <c r="AN59" s="90"/>
      <c r="AO59" s="90"/>
      <c r="AP59" s="90"/>
      <c r="AQ59" s="90"/>
      <c r="AR59" s="90"/>
      <c r="AS59" s="90"/>
      <c r="AT59" s="93"/>
      <c r="AZ59" s="135"/>
      <c r="BA59" s="247"/>
    </row>
    <row r="60" spans="10:53" s="38" customFormat="1" ht="22.5" customHeight="1">
      <c r="L60" s="165"/>
      <c r="M60" s="94" t="s">
        <v>107</v>
      </c>
      <c r="N60" s="110"/>
      <c r="O60" s="110"/>
      <c r="P60" s="110"/>
      <c r="Q60" s="110"/>
      <c r="R60" s="110"/>
      <c r="S60" s="110"/>
      <c r="T60" s="110"/>
      <c r="U60" s="498"/>
      <c r="V60" s="498"/>
      <c r="W60" s="498"/>
      <c r="X60" s="498"/>
      <c r="Y60" s="498"/>
      <c r="Z60" s="498"/>
      <c r="AA60" s="498"/>
      <c r="AB60" s="498"/>
      <c r="AC60" s="498"/>
      <c r="AD60" s="498"/>
      <c r="AE60" s="95"/>
      <c r="AF60" s="95"/>
      <c r="AG60" s="95"/>
      <c r="AH60" s="95"/>
      <c r="AI60" s="110"/>
      <c r="AJ60" s="110"/>
      <c r="AK60" s="110"/>
      <c r="AL60" s="110"/>
      <c r="AM60" s="110"/>
      <c r="AN60" s="110"/>
      <c r="AO60" s="110"/>
      <c r="AP60" s="110"/>
      <c r="AQ60" s="110"/>
      <c r="AR60" s="110"/>
      <c r="AS60" s="110"/>
      <c r="AT60" s="96"/>
      <c r="AU60" s="43"/>
      <c r="AV60" s="135"/>
      <c r="AW60" s="135"/>
      <c r="AX60" s="135"/>
      <c r="AY60" s="135"/>
      <c r="AZ60" s="135"/>
      <c r="BA60" s="247"/>
    </row>
    <row r="61" spans="10:53" s="38" customFormat="1" ht="11.25" customHeight="1">
      <c r="L61" s="165"/>
      <c r="M61" s="229" t="s">
        <v>2559</v>
      </c>
      <c r="N61" s="232"/>
      <c r="O61" s="232"/>
      <c r="P61" s="232"/>
      <c r="Q61" s="232"/>
      <c r="R61" s="232"/>
      <c r="S61" s="232"/>
      <c r="T61" s="232"/>
      <c r="U61" s="339"/>
      <c r="V61" s="339"/>
      <c r="W61" s="339"/>
      <c r="X61" s="339"/>
      <c r="Y61" s="339"/>
      <c r="Z61" s="339"/>
      <c r="AA61" s="339"/>
      <c r="AB61" s="339"/>
      <c r="AC61" s="339"/>
      <c r="AD61" s="339"/>
      <c r="AE61" s="233"/>
      <c r="AF61" s="233"/>
      <c r="AG61" s="233"/>
      <c r="AH61" s="233"/>
      <c r="AI61" s="232"/>
      <c r="AJ61" s="234" t="s">
        <v>2560</v>
      </c>
      <c r="AK61" s="232"/>
      <c r="AL61" s="232"/>
      <c r="AM61" s="232"/>
      <c r="AN61" s="232"/>
      <c r="AO61" s="232"/>
      <c r="AP61" s="232"/>
      <c r="AQ61" s="232"/>
      <c r="AR61" s="232"/>
      <c r="AS61" s="232"/>
      <c r="AT61" s="235"/>
      <c r="AU61" s="43"/>
      <c r="AV61" s="135"/>
      <c r="AW61" s="135"/>
      <c r="AX61" s="135"/>
      <c r="AY61" s="135"/>
      <c r="AZ61" s="135"/>
      <c r="BA61" s="247"/>
    </row>
    <row r="62" spans="10:53" s="38" customFormat="1" ht="22.5" customHeight="1">
      <c r="L62" s="165"/>
      <c r="M62" s="499"/>
      <c r="N62" s="500"/>
      <c r="O62" s="500"/>
      <c r="P62" s="500"/>
      <c r="Q62" s="500"/>
      <c r="R62" s="500"/>
      <c r="S62" s="500"/>
      <c r="T62" s="500"/>
      <c r="U62" s="500"/>
      <c r="V62" s="500"/>
      <c r="W62" s="500"/>
      <c r="X62" s="500"/>
      <c r="Y62" s="500"/>
      <c r="Z62" s="500"/>
      <c r="AA62" s="500"/>
      <c r="AB62" s="500"/>
      <c r="AC62" s="500"/>
      <c r="AD62" s="500"/>
      <c r="AE62" s="500"/>
      <c r="AF62" s="500"/>
      <c r="AG62" s="500"/>
      <c r="AH62" s="500"/>
      <c r="AI62" s="500"/>
      <c r="AJ62" s="501" t="str">
        <f>IF(M62&gt;0,VLOOKUP(M62,DATOS!$N$2:$O$20,2,FALSE),"")</f>
        <v/>
      </c>
      <c r="AK62" s="502"/>
      <c r="AL62" s="502"/>
      <c r="AM62" s="502"/>
      <c r="AN62" s="502"/>
      <c r="AO62" s="502"/>
      <c r="AP62" s="502"/>
      <c r="AQ62" s="502"/>
      <c r="AR62" s="502"/>
      <c r="AS62" s="502"/>
      <c r="AT62" s="503"/>
      <c r="AU62" s="43"/>
      <c r="AV62" s="135"/>
      <c r="AW62" s="135"/>
      <c r="AX62" s="135"/>
      <c r="AY62" s="135"/>
      <c r="AZ62" s="135"/>
      <c r="BA62" s="247"/>
    </row>
    <row r="63" spans="10:53" ht="11.25" customHeight="1">
      <c r="M63" s="236" t="s">
        <v>61</v>
      </c>
      <c r="N63" s="227"/>
      <c r="O63" s="227"/>
      <c r="P63" s="227"/>
      <c r="Q63" s="227"/>
      <c r="R63" s="227"/>
      <c r="S63" s="227"/>
      <c r="T63" s="227"/>
      <c r="U63" s="227"/>
      <c r="V63" s="227"/>
      <c r="W63" s="227"/>
      <c r="X63" s="227"/>
      <c r="Y63" s="227"/>
      <c r="Z63" s="227"/>
      <c r="AA63" s="227"/>
      <c r="AB63" s="227"/>
      <c r="AC63" s="227"/>
      <c r="AD63" s="227"/>
      <c r="AE63" s="227"/>
      <c r="AF63" s="227"/>
      <c r="AG63" s="227"/>
      <c r="AH63" s="227"/>
      <c r="AI63" s="97"/>
      <c r="AJ63" s="237" t="s">
        <v>19</v>
      </c>
      <c r="AK63" s="338"/>
      <c r="AL63" s="338"/>
      <c r="AM63" s="338"/>
      <c r="AN63" s="97"/>
      <c r="AO63" s="237" t="s">
        <v>18</v>
      </c>
      <c r="AP63" s="97"/>
      <c r="AQ63" s="97"/>
      <c r="AR63" s="338"/>
      <c r="AS63" s="338"/>
      <c r="AT63" s="228"/>
      <c r="AU63" s="33"/>
      <c r="BA63" s="247"/>
    </row>
    <row r="64" spans="10:53" s="115" customFormat="1" ht="24.75" customHeight="1">
      <c r="L64" s="169"/>
      <c r="M64" s="438"/>
      <c r="N64" s="439"/>
      <c r="O64" s="439"/>
      <c r="P64" s="439"/>
      <c r="Q64" s="439"/>
      <c r="R64" s="439"/>
      <c r="S64" s="439"/>
      <c r="T64" s="439"/>
      <c r="U64" s="439"/>
      <c r="V64" s="439"/>
      <c r="W64" s="439"/>
      <c r="X64" s="439"/>
      <c r="Y64" s="439"/>
      <c r="Z64" s="439"/>
      <c r="AA64" s="439"/>
      <c r="AB64" s="439"/>
      <c r="AC64" s="439"/>
      <c r="AD64" s="439"/>
      <c r="AE64" s="439"/>
      <c r="AF64" s="439"/>
      <c r="AG64" s="439"/>
      <c r="AH64" s="439"/>
      <c r="AI64" s="440"/>
      <c r="AJ64" s="435"/>
      <c r="AK64" s="436"/>
      <c r="AL64" s="436"/>
      <c r="AM64" s="436"/>
      <c r="AN64" s="437"/>
      <c r="AO64" s="435"/>
      <c r="AP64" s="436"/>
      <c r="AQ64" s="436"/>
      <c r="AR64" s="436"/>
      <c r="AS64" s="436"/>
      <c r="AT64" s="437"/>
      <c r="AU64" s="168"/>
      <c r="AV64" s="142"/>
      <c r="AW64" s="142"/>
      <c r="AX64" s="142"/>
      <c r="AY64" s="142"/>
      <c r="AZ64" s="142"/>
      <c r="BA64" s="247"/>
    </row>
    <row r="65" spans="12:53" ht="11.25" customHeight="1">
      <c r="M65" s="231" t="s">
        <v>5</v>
      </c>
      <c r="N65" s="225"/>
      <c r="O65" s="225"/>
      <c r="P65" s="225"/>
      <c r="Q65" s="225"/>
      <c r="R65" s="225"/>
      <c r="S65" s="225"/>
      <c r="T65" s="225"/>
      <c r="U65" s="225"/>
      <c r="V65" s="225"/>
      <c r="W65" s="20"/>
      <c r="X65" s="225"/>
      <c r="Y65" s="225"/>
      <c r="Z65" s="225"/>
      <c r="AA65" s="99"/>
      <c r="AB65" s="20"/>
      <c r="AC65" s="20"/>
      <c r="AD65" s="20"/>
      <c r="AE65" s="20"/>
      <c r="AF65" s="20"/>
      <c r="AG65" s="20"/>
      <c r="AH65" s="20"/>
      <c r="AI65" s="20"/>
      <c r="AJ65" s="20"/>
      <c r="AK65" s="20"/>
      <c r="AL65" s="20"/>
      <c r="AM65" s="20"/>
      <c r="AN65" s="20"/>
      <c r="AO65" s="20"/>
      <c r="AP65" s="20"/>
      <c r="AQ65" s="20"/>
      <c r="AR65" s="20"/>
      <c r="AS65" s="20"/>
      <c r="AT65" s="69"/>
      <c r="AU65" s="33"/>
      <c r="BA65" s="247"/>
    </row>
    <row r="66" spans="12:53" s="115" customFormat="1" ht="24.75" customHeight="1">
      <c r="L66" s="169"/>
      <c r="M66" s="473"/>
      <c r="N66" s="474"/>
      <c r="O66" s="474"/>
      <c r="P66" s="474"/>
      <c r="Q66" s="474"/>
      <c r="R66" s="474"/>
      <c r="S66" s="474"/>
      <c r="T66" s="474"/>
      <c r="U66" s="474"/>
      <c r="V66" s="474"/>
      <c r="W66" s="474"/>
      <c r="X66" s="474"/>
      <c r="Y66" s="474"/>
      <c r="Z66" s="474"/>
      <c r="AA66" s="474"/>
      <c r="AB66" s="474"/>
      <c r="AC66" s="474"/>
      <c r="AD66" s="474"/>
      <c r="AE66" s="474"/>
      <c r="AF66" s="474"/>
      <c r="AG66" s="474"/>
      <c r="AH66" s="474"/>
      <c r="AI66" s="474"/>
      <c r="AJ66" s="474"/>
      <c r="AK66" s="474"/>
      <c r="AL66" s="474"/>
      <c r="AM66" s="474"/>
      <c r="AN66" s="474"/>
      <c r="AO66" s="474"/>
      <c r="AP66" s="474"/>
      <c r="AQ66" s="474"/>
      <c r="AR66" s="474"/>
      <c r="AS66" s="474"/>
      <c r="AT66" s="475"/>
      <c r="AU66" s="168"/>
      <c r="AV66" s="142"/>
      <c r="AW66" s="142"/>
      <c r="AX66" s="142"/>
      <c r="AY66" s="142"/>
      <c r="AZ66" s="142"/>
      <c r="BA66" s="247"/>
    </row>
    <row r="67" spans="12:53" ht="11.25" customHeight="1">
      <c r="M67" s="238" t="s">
        <v>6</v>
      </c>
      <c r="N67" s="227"/>
      <c r="O67" s="227"/>
      <c r="P67" s="227"/>
      <c r="Q67" s="231" t="s">
        <v>2558</v>
      </c>
      <c r="R67" s="156"/>
      <c r="S67" s="225"/>
      <c r="T67" s="225"/>
      <c r="U67" s="225"/>
      <c r="V67" s="225"/>
      <c r="W67" s="239"/>
      <c r="X67" s="225"/>
      <c r="Y67" s="156"/>
      <c r="Z67" s="225"/>
      <c r="AA67" s="156"/>
      <c r="AB67" s="239"/>
      <c r="AC67" s="156"/>
      <c r="AD67" s="239"/>
      <c r="AE67" s="239"/>
      <c r="AF67" s="239"/>
      <c r="AG67" s="239"/>
      <c r="AH67" s="156"/>
      <c r="AI67" s="97"/>
      <c r="AJ67" s="238" t="s">
        <v>57</v>
      </c>
      <c r="AK67" s="180"/>
      <c r="AL67" s="20"/>
      <c r="AM67" s="20"/>
      <c r="AN67" s="20"/>
      <c r="AO67" s="20"/>
      <c r="AP67" s="20"/>
      <c r="AQ67" s="20"/>
      <c r="AR67" s="20"/>
      <c r="AS67" s="20"/>
      <c r="AT67" s="69"/>
      <c r="AU67" s="33"/>
      <c r="BA67" s="247"/>
    </row>
    <row r="68" spans="12:53" s="115" customFormat="1" ht="24.75" customHeight="1">
      <c r="L68" s="169"/>
      <c r="M68" s="435"/>
      <c r="N68" s="436"/>
      <c r="O68" s="436"/>
      <c r="P68" s="437"/>
      <c r="Q68" s="435"/>
      <c r="R68" s="436"/>
      <c r="S68" s="436"/>
      <c r="T68" s="436"/>
      <c r="U68" s="436"/>
      <c r="V68" s="436"/>
      <c r="W68" s="436"/>
      <c r="X68" s="436"/>
      <c r="Y68" s="436"/>
      <c r="Z68" s="436"/>
      <c r="AA68" s="436"/>
      <c r="AB68" s="436"/>
      <c r="AC68" s="436"/>
      <c r="AD68" s="436"/>
      <c r="AE68" s="436"/>
      <c r="AF68" s="436"/>
      <c r="AG68" s="436"/>
      <c r="AH68" s="436"/>
      <c r="AI68" s="437"/>
      <c r="AJ68" s="435"/>
      <c r="AK68" s="436"/>
      <c r="AL68" s="436"/>
      <c r="AM68" s="436"/>
      <c r="AN68" s="436"/>
      <c r="AO68" s="436"/>
      <c r="AP68" s="436"/>
      <c r="AQ68" s="436"/>
      <c r="AR68" s="436"/>
      <c r="AS68" s="436"/>
      <c r="AT68" s="437"/>
      <c r="AU68" s="168"/>
      <c r="AV68" s="142"/>
      <c r="AW68" s="142"/>
      <c r="AX68" s="142"/>
      <c r="AY68" s="142"/>
      <c r="AZ68" s="142" t="e">
        <f>VLOOKUP(AJ68,DATOS!A2:B33,2,FALSE)</f>
        <v>#N/A</v>
      </c>
      <c r="BA68" s="247"/>
    </row>
    <row r="69" spans="12:53" ht="11.25" customHeight="1">
      <c r="M69" s="39" t="s">
        <v>7</v>
      </c>
      <c r="N69" s="40"/>
      <c r="O69" s="40"/>
      <c r="P69" s="40"/>
      <c r="Q69" s="40"/>
      <c r="R69" s="40"/>
      <c r="S69" s="40"/>
      <c r="T69" s="40"/>
      <c r="U69" s="40"/>
      <c r="V69" s="40"/>
      <c r="W69" s="40"/>
      <c r="X69" s="40"/>
      <c r="Y69" s="160"/>
      <c r="Z69" s="40"/>
      <c r="AA69" s="40"/>
      <c r="AB69" s="40"/>
      <c r="AC69" s="40"/>
      <c r="AD69" s="40"/>
      <c r="AE69" s="40"/>
      <c r="AF69" s="40"/>
      <c r="AG69" s="40"/>
      <c r="AH69" s="40"/>
      <c r="AI69" s="40"/>
      <c r="AJ69" s="340" t="s">
        <v>17</v>
      </c>
      <c r="AK69" s="40"/>
      <c r="AL69" s="40"/>
      <c r="AM69" s="40"/>
      <c r="AN69" s="40"/>
      <c r="AO69" s="40"/>
      <c r="AP69" s="40"/>
      <c r="AQ69" s="40"/>
      <c r="AR69" s="40"/>
      <c r="AS69" s="40"/>
      <c r="AT69" s="41"/>
      <c r="AU69" s="33"/>
      <c r="BA69" s="247"/>
    </row>
    <row r="70" spans="12:53" ht="11.25" customHeight="1">
      <c r="M70" s="527"/>
      <c r="N70" s="481"/>
      <c r="O70" s="481"/>
      <c r="P70" s="481"/>
      <c r="Q70" s="481"/>
      <c r="R70" s="481"/>
      <c r="S70" s="481"/>
      <c r="T70" s="481"/>
      <c r="U70" s="481"/>
      <c r="V70" s="481"/>
      <c r="W70" s="481"/>
      <c r="X70" s="481"/>
      <c r="Y70" s="481"/>
      <c r="Z70" s="481"/>
      <c r="AA70" s="481"/>
      <c r="AB70" s="481"/>
      <c r="AC70" s="481"/>
      <c r="AD70" s="481"/>
      <c r="AE70" s="481"/>
      <c r="AF70" s="481"/>
      <c r="AG70" s="481"/>
      <c r="AH70" s="481"/>
      <c r="AI70" s="482"/>
      <c r="AJ70" s="42" t="s">
        <v>63</v>
      </c>
      <c r="AK70" s="332"/>
      <c r="AL70" s="332" t="s">
        <v>103</v>
      </c>
      <c r="AM70" s="332"/>
      <c r="AN70" s="332"/>
      <c r="AO70" s="36"/>
      <c r="AP70" s="28"/>
      <c r="AQ70" s="28"/>
      <c r="AR70" s="28"/>
      <c r="AS70" s="28"/>
      <c r="AT70" s="37"/>
      <c r="AU70" s="33"/>
      <c r="BA70" s="247"/>
    </row>
    <row r="71" spans="12:53" s="115" customFormat="1" ht="24.75" customHeight="1">
      <c r="L71" s="169"/>
      <c r="M71" s="483"/>
      <c r="N71" s="484"/>
      <c r="O71" s="484"/>
      <c r="P71" s="484"/>
      <c r="Q71" s="484"/>
      <c r="R71" s="484"/>
      <c r="S71" s="484"/>
      <c r="T71" s="484"/>
      <c r="U71" s="484"/>
      <c r="V71" s="484"/>
      <c r="W71" s="484"/>
      <c r="X71" s="484"/>
      <c r="Y71" s="484"/>
      <c r="Z71" s="484"/>
      <c r="AA71" s="484"/>
      <c r="AB71" s="484"/>
      <c r="AC71" s="484"/>
      <c r="AD71" s="484"/>
      <c r="AE71" s="484"/>
      <c r="AF71" s="484"/>
      <c r="AG71" s="484"/>
      <c r="AH71" s="484"/>
      <c r="AI71" s="485"/>
      <c r="AJ71" s="486"/>
      <c r="AK71" s="487"/>
      <c r="AL71" s="488"/>
      <c r="AM71" s="489"/>
      <c r="AN71" s="489"/>
      <c r="AO71" s="489"/>
      <c r="AP71" s="489"/>
      <c r="AQ71" s="489"/>
      <c r="AR71" s="489"/>
      <c r="AS71" s="489"/>
      <c r="AT71" s="490"/>
      <c r="AU71" s="168"/>
      <c r="AV71" s="142"/>
      <c r="AW71" s="142"/>
      <c r="AX71" s="142"/>
      <c r="AY71" s="142"/>
      <c r="AZ71" s="142"/>
      <c r="BA71" s="247"/>
    </row>
    <row r="72" spans="12:53" s="115" customFormat="1" ht="10.5" customHeight="1">
      <c r="L72" s="169"/>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9"/>
      <c r="AJ72" s="249"/>
      <c r="AK72" s="249"/>
      <c r="AL72" s="249"/>
      <c r="AM72" s="249"/>
      <c r="AN72" s="249"/>
      <c r="AO72" s="249"/>
      <c r="AP72" s="249"/>
      <c r="AQ72" s="249"/>
      <c r="AR72" s="249"/>
      <c r="AS72" s="249"/>
      <c r="AT72" s="249"/>
      <c r="AU72" s="168"/>
      <c r="AV72" s="142"/>
      <c r="AW72" s="142"/>
      <c r="AX72" s="142"/>
      <c r="AY72" s="142"/>
      <c r="AZ72" s="142"/>
      <c r="BA72" s="247"/>
    </row>
    <row r="73" spans="12:53" ht="11.25" customHeight="1">
      <c r="M73" s="343" t="s">
        <v>104</v>
      </c>
      <c r="N73" s="225"/>
      <c r="O73" s="225"/>
      <c r="P73" s="225"/>
      <c r="Q73" s="225"/>
      <c r="R73" s="225"/>
      <c r="S73" s="225"/>
      <c r="T73" s="225"/>
      <c r="U73" s="225"/>
      <c r="V73" s="225"/>
      <c r="W73" s="225"/>
      <c r="X73" s="225"/>
      <c r="Y73" s="225"/>
      <c r="Z73" s="225"/>
      <c r="AA73" s="225"/>
      <c r="AB73" s="225"/>
      <c r="AC73" s="225"/>
      <c r="AD73" s="225"/>
      <c r="AE73" s="52" t="s">
        <v>105</v>
      </c>
      <c r="AF73" s="225"/>
      <c r="AG73" s="225"/>
      <c r="AH73" s="225"/>
      <c r="AI73" s="225"/>
      <c r="AJ73" s="225"/>
      <c r="AK73" s="225"/>
      <c r="AL73" s="225"/>
      <c r="AM73" s="225"/>
      <c r="AN73" s="225"/>
      <c r="AO73" s="225"/>
      <c r="AP73" s="225"/>
      <c r="AQ73" s="225"/>
      <c r="AR73" s="225"/>
      <c r="AS73" s="225"/>
      <c r="AT73" s="226"/>
      <c r="BA73" s="247"/>
    </row>
    <row r="74" spans="12:53" s="115" customFormat="1" ht="24.75" customHeight="1">
      <c r="L74" s="169"/>
      <c r="M74" s="518"/>
      <c r="N74" s="519"/>
      <c r="O74" s="519"/>
      <c r="P74" s="519"/>
      <c r="Q74" s="519"/>
      <c r="R74" s="519"/>
      <c r="S74" s="519"/>
      <c r="T74" s="519"/>
      <c r="U74" s="519"/>
      <c r="V74" s="519"/>
      <c r="W74" s="519"/>
      <c r="X74" s="519"/>
      <c r="Y74" s="519"/>
      <c r="Z74" s="519"/>
      <c r="AA74" s="519"/>
      <c r="AB74" s="519"/>
      <c r="AC74" s="519"/>
      <c r="AD74" s="519"/>
      <c r="AE74" s="518"/>
      <c r="AF74" s="519"/>
      <c r="AG74" s="519"/>
      <c r="AH74" s="519"/>
      <c r="AI74" s="519"/>
      <c r="AJ74" s="519"/>
      <c r="AK74" s="519"/>
      <c r="AL74" s="519"/>
      <c r="AM74" s="519"/>
      <c r="AN74" s="519"/>
      <c r="AO74" s="519"/>
      <c r="AP74" s="519"/>
      <c r="AQ74" s="519"/>
      <c r="AR74" s="519"/>
      <c r="AS74" s="519"/>
      <c r="AT74" s="520"/>
      <c r="AV74" s="142"/>
      <c r="AW74" s="142"/>
      <c r="AX74" s="142"/>
      <c r="AY74" s="142"/>
      <c r="AZ74" s="142"/>
      <c r="BA74" s="250" t="str">
        <f>CONCATENATE(IF(AND(AV31=2,M50&gt;0,COUNTA(M74,AE74)&lt;2),"Es importante capturar los correos de Facturación y envío de Estados de Cuenta.",""),IF(AND(AV31=1,M34&gt;0,COUNTA(M74,AE74)&lt;2),"Es importante capturar los correos de Facturación y envío de Estados de Cuenta.",""))</f>
        <v/>
      </c>
    </row>
    <row r="75" spans="12:53" s="115" customFormat="1" ht="3" customHeight="1">
      <c r="L75" s="169"/>
      <c r="AV75" s="142"/>
      <c r="AW75" s="142"/>
      <c r="AX75" s="142"/>
      <c r="AY75" s="142"/>
      <c r="AZ75" s="142"/>
      <c r="BA75" s="247"/>
    </row>
    <row r="76" spans="12:53" s="38" customFormat="1" ht="24" customHeight="1">
      <c r="L76" s="169"/>
      <c r="M76" s="153" t="s">
        <v>2609</v>
      </c>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262" t="s">
        <v>2549</v>
      </c>
      <c r="AN76" s="105"/>
      <c r="AO76" s="105"/>
      <c r="AP76" s="105"/>
      <c r="AQ76" s="105"/>
      <c r="AR76" s="105"/>
      <c r="AS76" s="105"/>
      <c r="AT76" s="105"/>
      <c r="AU76" s="43"/>
      <c r="AV76" s="198">
        <v>2</v>
      </c>
      <c r="AW76" s="135"/>
      <c r="AX76" s="135"/>
      <c r="AY76" s="135"/>
      <c r="AZ76" s="135"/>
      <c r="BA76" s="247"/>
    </row>
    <row r="77" spans="12:53" ht="11.25" customHeight="1">
      <c r="L77" s="169"/>
      <c r="M77" s="179" t="s">
        <v>4</v>
      </c>
      <c r="N77" s="26"/>
      <c r="O77" s="26"/>
      <c r="P77" s="26"/>
      <c r="Q77" s="26"/>
      <c r="R77" s="26"/>
      <c r="S77" s="26"/>
      <c r="T77" s="26"/>
      <c r="U77" s="26"/>
      <c r="V77" s="26"/>
      <c r="W77" s="26"/>
      <c r="X77" s="26"/>
      <c r="Y77" s="26"/>
      <c r="Z77" s="26"/>
      <c r="AA77" s="26"/>
      <c r="AB77" s="26"/>
      <c r="AC77" s="26"/>
      <c r="AD77" s="26"/>
      <c r="AE77" s="26"/>
      <c r="AF77" s="26"/>
      <c r="AG77" s="26"/>
      <c r="AH77" s="26"/>
      <c r="AI77" s="26"/>
      <c r="AJ77" s="179" t="s">
        <v>19</v>
      </c>
      <c r="AK77" s="160"/>
      <c r="AL77" s="160"/>
      <c r="AM77" s="160"/>
      <c r="AN77" s="160"/>
      <c r="AO77" s="179" t="s">
        <v>18</v>
      </c>
      <c r="AQ77" s="160"/>
      <c r="AR77" s="160"/>
      <c r="AS77" s="27"/>
      <c r="AT77" s="30"/>
      <c r="AU77" s="33"/>
      <c r="BA77" s="247"/>
    </row>
    <row r="78" spans="12:53" s="115" customFormat="1" ht="24.75" customHeight="1">
      <c r="L78" s="169"/>
      <c r="M78" s="521"/>
      <c r="N78" s="522"/>
      <c r="O78" s="522"/>
      <c r="P78" s="522"/>
      <c r="Q78" s="522"/>
      <c r="R78" s="522"/>
      <c r="S78" s="522"/>
      <c r="T78" s="522"/>
      <c r="U78" s="522"/>
      <c r="V78" s="522"/>
      <c r="W78" s="522"/>
      <c r="X78" s="522"/>
      <c r="Y78" s="522"/>
      <c r="Z78" s="522"/>
      <c r="AA78" s="522"/>
      <c r="AB78" s="522"/>
      <c r="AC78" s="522"/>
      <c r="AD78" s="522"/>
      <c r="AE78" s="522"/>
      <c r="AF78" s="522"/>
      <c r="AG78" s="522"/>
      <c r="AH78" s="522"/>
      <c r="AI78" s="523"/>
      <c r="AJ78" s="524">
        <f>IF($AV$76=1, "Capture datos", IF($AV$76=2, IF($AV$31=1, AJ40, IF($AV$76=2, IF($AV$31=2, AJ64)))))</f>
        <v>0</v>
      </c>
      <c r="AK78" s="525"/>
      <c r="AL78" s="525"/>
      <c r="AM78" s="525"/>
      <c r="AN78" s="526"/>
      <c r="AO78" s="524"/>
      <c r="AP78" s="525"/>
      <c r="AQ78" s="525"/>
      <c r="AR78" s="525"/>
      <c r="AS78" s="525"/>
      <c r="AT78" s="526"/>
      <c r="AU78" s="168"/>
      <c r="AV78" s="142"/>
      <c r="AW78" s="142"/>
      <c r="AX78" s="142"/>
      <c r="AY78" s="142"/>
      <c r="AZ78" s="142"/>
      <c r="BA78" s="247"/>
    </row>
    <row r="79" spans="12:53" ht="11.25" customHeight="1">
      <c r="L79" s="169"/>
      <c r="M79" s="179" t="s">
        <v>5</v>
      </c>
      <c r="N79" s="98"/>
      <c r="O79" s="98"/>
      <c r="P79" s="98"/>
      <c r="Q79" s="98"/>
      <c r="R79" s="98"/>
      <c r="S79" s="98"/>
      <c r="T79" s="98"/>
      <c r="U79" s="98"/>
      <c r="V79" s="98"/>
      <c r="W79" s="22"/>
      <c r="X79" s="98"/>
      <c r="Y79" s="98"/>
      <c r="Z79" s="98"/>
      <c r="AA79" s="99"/>
      <c r="AB79" s="22"/>
      <c r="AC79" s="22"/>
      <c r="AD79" s="22"/>
      <c r="AE79" s="22"/>
      <c r="AF79" s="22"/>
      <c r="AG79" s="22"/>
      <c r="AH79" s="22"/>
      <c r="AI79" s="22"/>
      <c r="AJ79" s="22"/>
      <c r="AK79" s="22"/>
      <c r="AL79" s="22"/>
      <c r="AM79" s="22"/>
      <c r="AN79" s="22"/>
      <c r="AO79" s="22"/>
      <c r="AP79" s="22"/>
      <c r="AQ79" s="22"/>
      <c r="AR79" s="22"/>
      <c r="AS79" s="22"/>
      <c r="AT79" s="29"/>
      <c r="AU79" s="33"/>
      <c r="BA79" s="247"/>
    </row>
    <row r="80" spans="12:53" s="115" customFormat="1" ht="24.75" customHeight="1">
      <c r="L80" s="169"/>
      <c r="M80" s="521"/>
      <c r="N80" s="522"/>
      <c r="O80" s="522"/>
      <c r="P80" s="522"/>
      <c r="Q80" s="522"/>
      <c r="R80" s="522"/>
      <c r="S80" s="522"/>
      <c r="T80" s="522"/>
      <c r="U80" s="522"/>
      <c r="V80" s="522"/>
      <c r="W80" s="522"/>
      <c r="X80" s="522"/>
      <c r="Y80" s="522"/>
      <c r="Z80" s="522"/>
      <c r="AA80" s="522"/>
      <c r="AB80" s="522"/>
      <c r="AC80" s="522"/>
      <c r="AD80" s="522"/>
      <c r="AE80" s="522"/>
      <c r="AF80" s="522"/>
      <c r="AG80" s="522"/>
      <c r="AH80" s="522"/>
      <c r="AI80" s="522"/>
      <c r="AJ80" s="522"/>
      <c r="AK80" s="522"/>
      <c r="AL80" s="522"/>
      <c r="AM80" s="522"/>
      <c r="AN80" s="522"/>
      <c r="AO80" s="522"/>
      <c r="AP80" s="522"/>
      <c r="AQ80" s="522"/>
      <c r="AR80" s="522"/>
      <c r="AS80" s="522"/>
      <c r="AT80" s="523"/>
      <c r="AU80" s="168"/>
      <c r="AV80" s="142"/>
      <c r="AW80" s="142"/>
      <c r="AX80" s="142"/>
      <c r="AY80" s="142"/>
      <c r="AZ80" s="142"/>
      <c r="BA80" s="247"/>
    </row>
    <row r="81" spans="12:56" ht="11.25" customHeight="1">
      <c r="L81" s="169"/>
      <c r="M81" s="12" t="s">
        <v>6</v>
      </c>
      <c r="N81" s="80"/>
      <c r="O81" s="80"/>
      <c r="P81" s="80"/>
      <c r="Q81" s="343" t="s">
        <v>2558</v>
      </c>
      <c r="R81" s="180"/>
      <c r="S81" s="98"/>
      <c r="T81" s="98"/>
      <c r="U81" s="98"/>
      <c r="V81" s="98"/>
      <c r="W81" s="22"/>
      <c r="X81" s="98"/>
      <c r="Y81" s="180"/>
      <c r="Z81" s="98"/>
      <c r="AA81" s="180"/>
      <c r="AB81" s="22"/>
      <c r="AC81" s="180"/>
      <c r="AD81" s="22"/>
      <c r="AE81" s="22"/>
      <c r="AF81" s="22"/>
      <c r="AG81" s="22"/>
      <c r="AH81" s="180"/>
      <c r="AI81" s="181"/>
      <c r="AJ81" s="12" t="s">
        <v>57</v>
      </c>
      <c r="AK81" s="181"/>
      <c r="AL81" s="22"/>
      <c r="AM81" s="22"/>
      <c r="AN81" s="22"/>
      <c r="AO81" s="22"/>
      <c r="AP81" s="22"/>
      <c r="AQ81" s="22"/>
      <c r="AR81" s="22"/>
      <c r="AS81" s="22"/>
      <c r="AT81" s="29"/>
      <c r="AU81" s="33"/>
      <c r="BA81" s="247"/>
    </row>
    <row r="82" spans="12:56" s="115" customFormat="1" ht="24.75" customHeight="1">
      <c r="L82" s="169"/>
      <c r="M82" s="524"/>
      <c r="N82" s="525"/>
      <c r="O82" s="525"/>
      <c r="P82" s="526"/>
      <c r="Q82" s="524"/>
      <c r="R82" s="525"/>
      <c r="S82" s="525"/>
      <c r="T82" s="525"/>
      <c r="U82" s="525"/>
      <c r="V82" s="525"/>
      <c r="W82" s="525"/>
      <c r="X82" s="525"/>
      <c r="Y82" s="525"/>
      <c r="Z82" s="525"/>
      <c r="AA82" s="525"/>
      <c r="AB82" s="525"/>
      <c r="AC82" s="525"/>
      <c r="AD82" s="525"/>
      <c r="AE82" s="525"/>
      <c r="AF82" s="525"/>
      <c r="AG82" s="525"/>
      <c r="AH82" s="525"/>
      <c r="AI82" s="526"/>
      <c r="AJ82" s="524"/>
      <c r="AK82" s="525"/>
      <c r="AL82" s="525"/>
      <c r="AM82" s="525"/>
      <c r="AN82" s="525"/>
      <c r="AO82" s="525"/>
      <c r="AP82" s="525"/>
      <c r="AQ82" s="525"/>
      <c r="AR82" s="525"/>
      <c r="AS82" s="525"/>
      <c r="AT82" s="526"/>
      <c r="AU82" s="168"/>
      <c r="AV82" s="142"/>
      <c r="AW82" s="142"/>
      <c r="AX82" s="142"/>
      <c r="AY82" s="142"/>
      <c r="AZ82" s="142" t="e">
        <f>VLOOKUP(AJ82,DATOS!A2:B33,2,FALSE)</f>
        <v>#N/A</v>
      </c>
      <c r="BA82" s="247"/>
    </row>
    <row r="83" spans="12:56" s="38" customFormat="1" ht="24" customHeight="1">
      <c r="L83" s="165"/>
      <c r="M83" s="151" t="s">
        <v>2610</v>
      </c>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43"/>
      <c r="AV83" s="135"/>
      <c r="AW83" s="135"/>
      <c r="AX83" s="135"/>
      <c r="AY83" s="135"/>
      <c r="AZ83" s="135"/>
      <c r="BA83" s="247"/>
    </row>
    <row r="84" spans="12:56" s="97" customFormat="1" ht="21.75" customHeight="1">
      <c r="M84" s="292"/>
      <c r="N84" s="538" t="s">
        <v>2607</v>
      </c>
      <c r="O84" s="538"/>
      <c r="P84" s="538"/>
      <c r="Q84" s="538"/>
      <c r="R84" s="538"/>
      <c r="S84" s="538"/>
      <c r="T84" s="538"/>
      <c r="U84" s="538"/>
      <c r="V84" s="539"/>
      <c r="W84" s="539"/>
      <c r="X84" s="539"/>
      <c r="Y84" s="539"/>
      <c r="Z84" s="539"/>
      <c r="AA84" s="539"/>
      <c r="AB84" s="540"/>
      <c r="AC84" s="541" t="s">
        <v>42</v>
      </c>
      <c r="AD84" s="538"/>
      <c r="AE84" s="538"/>
      <c r="AF84" s="538"/>
      <c r="AG84" s="538"/>
      <c r="AH84" s="538"/>
      <c r="AI84" s="538"/>
      <c r="AJ84" s="538"/>
      <c r="AK84" s="538"/>
      <c r="AL84" s="542"/>
      <c r="AM84" s="542"/>
      <c r="AN84" s="542"/>
      <c r="AO84" s="542"/>
      <c r="AP84" s="542"/>
      <c r="AQ84" s="542"/>
      <c r="AR84" s="542"/>
      <c r="AS84" s="542"/>
      <c r="AT84" s="543"/>
      <c r="AV84" s="138"/>
      <c r="AW84" s="293"/>
      <c r="AX84" s="293"/>
      <c r="AY84" s="136"/>
      <c r="AZ84" s="154"/>
      <c r="BA84" s="250"/>
    </row>
    <row r="85" spans="12:56" s="97" customFormat="1" ht="14.25" customHeight="1">
      <c r="M85" s="294" t="s">
        <v>114</v>
      </c>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V85" s="138"/>
      <c r="AW85" s="293"/>
      <c r="AX85" s="293"/>
      <c r="AY85" s="136"/>
      <c r="AZ85" s="154"/>
      <c r="BA85" s="250"/>
    </row>
    <row r="86" spans="12:56" ht="11.25" customHeight="1">
      <c r="M86" s="118" t="s">
        <v>117</v>
      </c>
      <c r="N86" s="13"/>
      <c r="O86" s="13"/>
      <c r="P86" s="13"/>
      <c r="Q86" s="13"/>
      <c r="R86" s="13"/>
      <c r="S86" s="13"/>
      <c r="T86" s="13"/>
      <c r="U86" s="13"/>
      <c r="V86" s="13"/>
      <c r="W86" s="13"/>
      <c r="X86" s="13"/>
      <c r="Y86" s="118" t="s">
        <v>113</v>
      </c>
      <c r="Z86" s="13"/>
      <c r="AA86" s="13"/>
      <c r="AB86" s="13"/>
      <c r="AC86" s="13"/>
      <c r="AD86" s="13"/>
      <c r="AE86" s="13"/>
      <c r="AF86" s="13"/>
      <c r="AG86" s="13"/>
      <c r="AH86" s="13"/>
      <c r="AI86" s="13"/>
      <c r="AJ86" s="13"/>
      <c r="AK86" s="13"/>
      <c r="AL86" s="13"/>
      <c r="AM86" s="13"/>
      <c r="AN86" s="13"/>
      <c r="AO86" s="13"/>
      <c r="AP86" s="13"/>
      <c r="AQ86" s="13"/>
      <c r="AR86" s="13"/>
      <c r="AS86" s="13"/>
      <c r="AT86" s="108"/>
      <c r="AU86" s="33"/>
      <c r="AW86" s="137"/>
      <c r="AX86" s="137"/>
      <c r="AY86" s="136"/>
      <c r="AZ86" s="154"/>
      <c r="BA86" s="247"/>
    </row>
    <row r="87" spans="12:56" ht="21.75" customHeight="1">
      <c r="M87" s="122"/>
      <c r="N87" s="117"/>
      <c r="O87" s="117"/>
      <c r="P87" s="117"/>
      <c r="Q87" s="117"/>
      <c r="R87" s="117"/>
      <c r="S87" s="117"/>
      <c r="T87" s="117"/>
      <c r="U87" s="117"/>
      <c r="V87" s="117"/>
      <c r="W87" s="117"/>
      <c r="X87" s="117"/>
      <c r="Y87" s="119"/>
      <c r="Z87" s="117" t="s">
        <v>112</v>
      </c>
      <c r="AA87" s="117"/>
      <c r="AB87" s="117"/>
      <c r="AC87" s="117"/>
      <c r="AD87" s="117"/>
      <c r="AE87" s="117"/>
      <c r="AF87" s="117"/>
      <c r="AG87" s="117"/>
      <c r="AH87" s="117"/>
      <c r="AI87" s="117"/>
      <c r="AJ87" s="117"/>
      <c r="AK87" s="117"/>
      <c r="AL87" s="528"/>
      <c r="AM87" s="528"/>
      <c r="AN87" s="528"/>
      <c r="AO87" s="528"/>
      <c r="AP87" s="528"/>
      <c r="AQ87" s="528"/>
      <c r="AR87" s="528"/>
      <c r="AS87" s="528"/>
      <c r="AT87" s="529"/>
      <c r="AU87" s="33"/>
      <c r="AW87" s="137"/>
      <c r="AX87" s="137"/>
      <c r="AY87" s="136"/>
      <c r="AZ87" s="154"/>
      <c r="BA87" s="247"/>
    </row>
    <row r="88" spans="12:56" ht="21.75" customHeight="1">
      <c r="M88" s="123"/>
      <c r="N88" s="120"/>
      <c r="O88" s="120"/>
      <c r="P88" s="120"/>
      <c r="Q88" s="120"/>
      <c r="R88" s="120"/>
      <c r="S88" s="120"/>
      <c r="T88" s="120"/>
      <c r="U88" s="120"/>
      <c r="V88" s="120"/>
      <c r="W88" s="120"/>
      <c r="X88" s="120"/>
      <c r="Y88" s="70"/>
      <c r="Z88" s="120" t="s">
        <v>118</v>
      </c>
      <c r="AA88" s="120"/>
      <c r="AB88" s="120"/>
      <c r="AC88" s="120"/>
      <c r="AD88" s="120"/>
      <c r="AE88" s="120"/>
      <c r="AF88" s="528"/>
      <c r="AG88" s="528"/>
      <c r="AH88" s="528"/>
      <c r="AI88" s="528"/>
      <c r="AJ88" s="528"/>
      <c r="AK88" s="528"/>
      <c r="AL88" s="528"/>
      <c r="AM88" s="528"/>
      <c r="AN88" s="528"/>
      <c r="AO88" s="528"/>
      <c r="AP88" s="528"/>
      <c r="AQ88" s="528"/>
      <c r="AR88" s="528"/>
      <c r="AS88" s="528"/>
      <c r="AT88" s="529"/>
      <c r="AU88" s="33"/>
      <c r="AW88" s="137"/>
      <c r="AX88" s="137"/>
      <c r="AY88" s="136"/>
      <c r="AZ88" s="154"/>
      <c r="BA88" s="247"/>
    </row>
    <row r="89" spans="12:56" ht="11.25" customHeight="1">
      <c r="M89" s="530" t="s">
        <v>115</v>
      </c>
      <c r="N89" s="531"/>
      <c r="O89" s="531"/>
      <c r="P89" s="531"/>
      <c r="Q89" s="531"/>
      <c r="R89" s="531"/>
      <c r="S89" s="531"/>
      <c r="T89" s="531"/>
      <c r="U89" s="531"/>
      <c r="V89" s="531"/>
      <c r="W89" s="531"/>
      <c r="X89" s="532"/>
      <c r="Y89" s="118" t="s">
        <v>113</v>
      </c>
      <c r="Z89" s="13"/>
      <c r="AA89" s="6"/>
      <c r="AB89" s="13"/>
      <c r="AC89" s="13"/>
      <c r="AD89" s="13"/>
      <c r="AE89" s="13"/>
      <c r="AF89" s="13"/>
      <c r="AG89" s="13"/>
      <c r="AH89" s="13"/>
      <c r="AI89" s="13"/>
      <c r="AJ89" s="13"/>
      <c r="AK89" s="13"/>
      <c r="AL89" s="13"/>
      <c r="AM89" s="13"/>
      <c r="AN89" s="13"/>
      <c r="AO89" s="13"/>
      <c r="AP89" s="13"/>
      <c r="AQ89" s="13"/>
      <c r="AR89" s="13"/>
      <c r="AS89" s="13"/>
      <c r="AT89" s="108"/>
      <c r="AU89" s="33"/>
      <c r="AW89" s="137"/>
      <c r="AX89" s="137"/>
      <c r="AY89" s="136"/>
      <c r="AZ89" s="154"/>
      <c r="BA89" s="247"/>
    </row>
    <row r="90" spans="12:56" ht="21.75" customHeight="1">
      <c r="M90" s="533"/>
      <c r="N90" s="534"/>
      <c r="O90" s="534"/>
      <c r="P90" s="534"/>
      <c r="Q90" s="534"/>
      <c r="R90" s="534"/>
      <c r="S90" s="534"/>
      <c r="T90" s="534"/>
      <c r="U90" s="534"/>
      <c r="V90" s="534"/>
      <c r="W90" s="534"/>
      <c r="X90" s="535"/>
      <c r="Y90" s="122"/>
      <c r="Z90" s="36" t="s">
        <v>116</v>
      </c>
      <c r="AA90" s="117"/>
      <c r="AB90" s="5"/>
      <c r="AC90" s="117"/>
      <c r="AD90" s="117"/>
      <c r="AE90" s="117"/>
      <c r="AF90" s="528"/>
      <c r="AG90" s="528"/>
      <c r="AH90" s="528"/>
      <c r="AI90" s="528"/>
      <c r="AJ90" s="528"/>
      <c r="AK90" s="528"/>
      <c r="AL90" s="528"/>
      <c r="AM90" s="528"/>
      <c r="AN90" s="528"/>
      <c r="AO90" s="528"/>
      <c r="AP90" s="528"/>
      <c r="AQ90" s="528"/>
      <c r="AR90" s="528"/>
      <c r="AS90" s="528"/>
      <c r="AT90" s="529"/>
      <c r="AU90" s="33"/>
      <c r="AW90" s="137"/>
      <c r="AX90" s="137"/>
      <c r="AY90" s="136"/>
      <c r="AZ90" s="154"/>
      <c r="BA90" s="247"/>
    </row>
    <row r="91" spans="12:56" ht="21.75" customHeight="1">
      <c r="M91" s="123"/>
      <c r="N91" s="120"/>
      <c r="O91" s="120"/>
      <c r="P91" s="120"/>
      <c r="Q91" s="120"/>
      <c r="R91" s="120"/>
      <c r="S91" s="120"/>
      <c r="T91" s="120"/>
      <c r="U91" s="120"/>
      <c r="V91" s="120"/>
      <c r="W91" s="120"/>
      <c r="X91" s="121"/>
      <c r="Y91" s="123"/>
      <c r="Z91" s="120" t="s">
        <v>118</v>
      </c>
      <c r="AA91" s="120"/>
      <c r="AB91" s="120"/>
      <c r="AC91" s="120"/>
      <c r="AD91" s="120"/>
      <c r="AE91" s="120"/>
      <c r="AF91" s="536"/>
      <c r="AG91" s="536"/>
      <c r="AH91" s="536"/>
      <c r="AI91" s="536"/>
      <c r="AJ91" s="536"/>
      <c r="AK91" s="536"/>
      <c r="AL91" s="536"/>
      <c r="AM91" s="536"/>
      <c r="AN91" s="536"/>
      <c r="AO91" s="536"/>
      <c r="AP91" s="536"/>
      <c r="AQ91" s="536"/>
      <c r="AR91" s="536"/>
      <c r="AS91" s="536"/>
      <c r="AT91" s="537"/>
      <c r="AU91" s="33"/>
      <c r="AW91" s="137"/>
      <c r="AX91" s="137"/>
      <c r="AY91" s="136"/>
      <c r="AZ91" s="154"/>
      <c r="BA91" s="247"/>
    </row>
    <row r="92" spans="12:56" s="38" customFormat="1" ht="24" customHeight="1">
      <c r="L92" s="165"/>
      <c r="M92" s="153" t="s">
        <v>2611</v>
      </c>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V92" s="135"/>
      <c r="AW92" s="135"/>
      <c r="AX92" s="135"/>
      <c r="AY92" s="135"/>
      <c r="AZ92" s="135"/>
      <c r="BA92" s="247"/>
    </row>
    <row r="93" spans="12:56" s="97" customFormat="1" ht="11.25" customHeight="1">
      <c r="L93" s="21"/>
      <c r="M93" s="179" t="s">
        <v>85</v>
      </c>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204"/>
      <c r="AR93" s="204"/>
      <c r="AS93" s="204"/>
      <c r="AT93" s="205"/>
      <c r="AU93" s="33"/>
      <c r="AV93" s="138"/>
      <c r="AW93" s="138"/>
      <c r="AX93" s="138"/>
      <c r="AY93" s="138"/>
      <c r="AZ93" s="138"/>
      <c r="BA93" s="247"/>
    </row>
    <row r="94" spans="12:56" s="173" customFormat="1" ht="24.75" customHeight="1">
      <c r="L94" s="169"/>
      <c r="M94" s="476"/>
      <c r="N94" s="477"/>
      <c r="O94" s="477"/>
      <c r="P94" s="477"/>
      <c r="Q94" s="477"/>
      <c r="R94" s="477"/>
      <c r="S94" s="477"/>
      <c r="T94" s="477"/>
      <c r="U94" s="477"/>
      <c r="V94" s="477"/>
      <c r="W94" s="477"/>
      <c r="X94" s="477"/>
      <c r="Y94" s="477"/>
      <c r="Z94" s="477"/>
      <c r="AA94" s="477"/>
      <c r="AB94" s="477"/>
      <c r="AC94" s="477"/>
      <c r="AD94" s="477"/>
      <c r="AE94" s="477"/>
      <c r="AF94" s="477"/>
      <c r="AG94" s="477"/>
      <c r="AH94" s="477"/>
      <c r="AI94" s="477"/>
      <c r="AJ94" s="477"/>
      <c r="AK94" s="477"/>
      <c r="AL94" s="477"/>
      <c r="AM94" s="477"/>
      <c r="AN94" s="477"/>
      <c r="AO94" s="477"/>
      <c r="AP94" s="477"/>
      <c r="AQ94" s="477"/>
      <c r="AR94" s="477"/>
      <c r="AS94" s="477"/>
      <c r="AT94" s="478"/>
      <c r="AU94" s="168"/>
      <c r="AV94" s="174"/>
      <c r="AW94" s="174"/>
      <c r="AX94" s="174"/>
      <c r="AY94" s="174"/>
      <c r="AZ94" s="174"/>
      <c r="BA94" s="247"/>
    </row>
    <row r="95" spans="12:56" s="38" customFormat="1" ht="24" customHeight="1">
      <c r="L95" s="165"/>
      <c r="M95" s="151" t="s">
        <v>2623</v>
      </c>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V95" s="135"/>
      <c r="AW95" s="135"/>
      <c r="AX95" s="135"/>
      <c r="AY95" s="135"/>
      <c r="AZ95" s="135"/>
      <c r="BA95" s="247"/>
      <c r="BB95" s="263"/>
      <c r="BC95" s="263"/>
      <c r="BD95" s="263"/>
    </row>
    <row r="96" spans="12:56" s="183" customFormat="1" ht="11.25" customHeight="1">
      <c r="M96" s="295" t="s">
        <v>2599</v>
      </c>
      <c r="N96" s="296"/>
      <c r="O96" s="296"/>
      <c r="P96" s="296"/>
      <c r="Q96" s="296"/>
      <c r="R96" s="296"/>
      <c r="S96" s="296"/>
      <c r="T96" s="296"/>
      <c r="U96" s="296"/>
      <c r="V96" s="296"/>
      <c r="W96" s="296"/>
      <c r="X96" s="296"/>
      <c r="Y96" s="296"/>
      <c r="Z96" s="296"/>
      <c r="AA96" s="296"/>
      <c r="AB96" s="296"/>
      <c r="AC96" s="296"/>
      <c r="AD96" s="296"/>
      <c r="AE96" s="296"/>
      <c r="AF96" s="296"/>
      <c r="AG96" s="296"/>
      <c r="AH96" s="296"/>
      <c r="AI96" s="296"/>
      <c r="AJ96" s="296"/>
      <c r="AK96" s="296"/>
      <c r="AL96" s="296"/>
      <c r="AM96" s="296"/>
      <c r="AN96" s="296"/>
      <c r="AO96" s="306"/>
      <c r="AP96" s="306"/>
      <c r="AQ96" s="306"/>
      <c r="AR96" s="306"/>
      <c r="AS96" s="306"/>
      <c r="AT96" s="307"/>
      <c r="AV96" s="193"/>
      <c r="AW96" s="193"/>
      <c r="AX96" s="193"/>
      <c r="AY96" s="193"/>
      <c r="AZ96" s="193"/>
      <c r="BA96" s="250"/>
    </row>
    <row r="97" spans="12:53" s="112" customFormat="1" ht="26.5" customHeight="1">
      <c r="M97" s="549"/>
      <c r="N97" s="550"/>
      <c r="O97" s="550"/>
      <c r="P97" s="550"/>
      <c r="Q97" s="550"/>
      <c r="R97" s="550"/>
      <c r="S97" s="550"/>
      <c r="T97" s="550"/>
      <c r="U97" s="550"/>
      <c r="V97" s="550"/>
      <c r="W97" s="550"/>
      <c r="X97" s="550"/>
      <c r="Y97" s="550"/>
      <c r="Z97" s="550"/>
      <c r="AA97" s="550"/>
      <c r="AB97" s="550"/>
      <c r="AC97" s="550"/>
      <c r="AD97" s="550"/>
      <c r="AE97" s="550"/>
      <c r="AF97" s="550"/>
      <c r="AG97" s="550"/>
      <c r="AH97" s="550"/>
      <c r="AI97" s="550"/>
      <c r="AJ97" s="550"/>
      <c r="AK97" s="550"/>
      <c r="AL97" s="550"/>
      <c r="AM97" s="550"/>
      <c r="AN97" s="550"/>
      <c r="AO97" s="550"/>
      <c r="AP97" s="550"/>
      <c r="AQ97" s="550"/>
      <c r="AR97" s="550"/>
      <c r="AS97" s="550"/>
      <c r="AT97" s="551"/>
      <c r="AV97" s="139"/>
      <c r="AW97" s="139"/>
      <c r="AX97" s="139"/>
      <c r="AY97" s="139"/>
      <c r="AZ97" s="139"/>
      <c r="BA97" s="250"/>
    </row>
    <row r="98" spans="12:53" s="112" customFormat="1" ht="16.5" customHeight="1">
      <c r="L98" s="188"/>
      <c r="M98" s="112" t="s">
        <v>110</v>
      </c>
      <c r="AV98" s="139"/>
      <c r="AW98" s="139"/>
      <c r="AX98" s="139"/>
      <c r="AY98" s="139"/>
      <c r="AZ98" s="139"/>
      <c r="BA98" s="247"/>
    </row>
    <row r="99" spans="12:53" s="112" customFormat="1" ht="21.65" customHeight="1">
      <c r="M99" s="158"/>
      <c r="N99" s="552" t="s">
        <v>106</v>
      </c>
      <c r="O99" s="552"/>
      <c r="P99" s="552"/>
      <c r="Q99" s="552"/>
      <c r="R99" s="552"/>
      <c r="S99" s="552"/>
      <c r="T99" s="552"/>
      <c r="U99" s="552"/>
      <c r="V99" s="552"/>
      <c r="W99" s="552"/>
      <c r="X99" s="552"/>
      <c r="Y99" s="552"/>
      <c r="Z99" s="552"/>
      <c r="AA99" s="552"/>
      <c r="AB99" s="552"/>
      <c r="AC99" s="552"/>
      <c r="AD99" s="552"/>
      <c r="AE99" s="552"/>
      <c r="AF99" s="552"/>
      <c r="AG99" s="552"/>
      <c r="AH99" s="552"/>
      <c r="AI99" s="552"/>
      <c r="AJ99" s="552"/>
      <c r="AK99" s="553"/>
      <c r="AL99" s="554" t="s">
        <v>2583</v>
      </c>
      <c r="AM99" s="552"/>
      <c r="AN99" s="552"/>
      <c r="AO99" s="552"/>
      <c r="AP99" s="552"/>
      <c r="AQ99" s="552"/>
      <c r="AR99" s="552"/>
      <c r="AS99" s="552"/>
      <c r="AT99" s="553"/>
      <c r="AV99" s="139"/>
      <c r="AW99" s="139"/>
      <c r="AX99" s="139"/>
      <c r="AY99" s="139"/>
      <c r="AZ99" s="139"/>
      <c r="BA99" s="250"/>
    </row>
    <row r="100" spans="12:53" s="112" customFormat="1" ht="26.5" customHeight="1">
      <c r="M100" s="297" t="s">
        <v>52</v>
      </c>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c r="AI100" s="544"/>
      <c r="AJ100" s="544"/>
      <c r="AK100" s="545"/>
      <c r="AL100" s="546"/>
      <c r="AM100" s="547"/>
      <c r="AN100" s="547"/>
      <c r="AO100" s="547"/>
      <c r="AP100" s="547"/>
      <c r="AQ100" s="547"/>
      <c r="AR100" s="547"/>
      <c r="AS100" s="547"/>
      <c r="AT100" s="548"/>
      <c r="AV100" s="139"/>
      <c r="AW100" s="139"/>
      <c r="AX100" s="139"/>
      <c r="AY100" s="139"/>
      <c r="AZ100" s="139"/>
      <c r="BA100" s="250"/>
    </row>
    <row r="101" spans="12:53" s="112" customFormat="1" ht="26.5" customHeight="1">
      <c r="M101" s="297" t="s">
        <v>53</v>
      </c>
      <c r="N101" s="544"/>
      <c r="O101" s="544"/>
      <c r="P101" s="544"/>
      <c r="Q101" s="544"/>
      <c r="R101" s="544"/>
      <c r="S101" s="544"/>
      <c r="T101" s="544"/>
      <c r="U101" s="544"/>
      <c r="V101" s="544"/>
      <c r="W101" s="544"/>
      <c r="X101" s="544"/>
      <c r="Y101" s="544"/>
      <c r="Z101" s="544"/>
      <c r="AA101" s="544"/>
      <c r="AB101" s="544"/>
      <c r="AC101" s="544"/>
      <c r="AD101" s="544"/>
      <c r="AE101" s="544"/>
      <c r="AF101" s="544"/>
      <c r="AG101" s="544"/>
      <c r="AH101" s="544"/>
      <c r="AI101" s="544"/>
      <c r="AJ101" s="544"/>
      <c r="AK101" s="545"/>
      <c r="AL101" s="546"/>
      <c r="AM101" s="547"/>
      <c r="AN101" s="547"/>
      <c r="AO101" s="547"/>
      <c r="AP101" s="547"/>
      <c r="AQ101" s="547"/>
      <c r="AR101" s="547"/>
      <c r="AS101" s="547"/>
      <c r="AT101" s="548"/>
      <c r="AV101" s="139"/>
      <c r="AW101" s="139"/>
      <c r="AX101" s="139"/>
      <c r="AY101" s="139"/>
      <c r="AZ101" s="139"/>
      <c r="BA101" s="250"/>
    </row>
    <row r="102" spans="12:53" s="112" customFormat="1" ht="26.5" customHeight="1">
      <c r="M102" s="297" t="s">
        <v>54</v>
      </c>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c r="AI102" s="544"/>
      <c r="AJ102" s="544"/>
      <c r="AK102" s="545"/>
      <c r="AL102" s="546"/>
      <c r="AM102" s="547"/>
      <c r="AN102" s="547"/>
      <c r="AO102" s="547"/>
      <c r="AP102" s="547"/>
      <c r="AQ102" s="547"/>
      <c r="AR102" s="547"/>
      <c r="AS102" s="547"/>
      <c r="AT102" s="548"/>
      <c r="AV102" s="139"/>
      <c r="AW102" s="139"/>
      <c r="AX102" s="139"/>
      <c r="AY102" s="139"/>
      <c r="AZ102" s="139"/>
      <c r="BA102" s="250"/>
    </row>
    <row r="103" spans="12:53" s="112" customFormat="1" ht="26.5" customHeight="1">
      <c r="M103" s="297" t="s">
        <v>64</v>
      </c>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c r="AI103" s="544"/>
      <c r="AJ103" s="544"/>
      <c r="AK103" s="545"/>
      <c r="AL103" s="546"/>
      <c r="AM103" s="547"/>
      <c r="AN103" s="547"/>
      <c r="AO103" s="547"/>
      <c r="AP103" s="547"/>
      <c r="AQ103" s="547"/>
      <c r="AR103" s="547"/>
      <c r="AS103" s="547"/>
      <c r="AT103" s="548"/>
      <c r="AV103" s="139"/>
      <c r="AW103" s="139"/>
      <c r="AX103" s="139"/>
      <c r="AY103" s="139"/>
      <c r="AZ103" s="139"/>
      <c r="BA103" s="250"/>
    </row>
    <row r="104" spans="12:53" s="112" customFormat="1" ht="26.5" customHeight="1">
      <c r="M104" s="297" t="s">
        <v>81</v>
      </c>
      <c r="N104" s="544"/>
      <c r="O104" s="544"/>
      <c r="P104" s="544"/>
      <c r="Q104" s="544"/>
      <c r="R104" s="544"/>
      <c r="S104" s="544"/>
      <c r="T104" s="544"/>
      <c r="U104" s="544"/>
      <c r="V104" s="544"/>
      <c r="W104" s="544"/>
      <c r="X104" s="544"/>
      <c r="Y104" s="544"/>
      <c r="Z104" s="544"/>
      <c r="AA104" s="544"/>
      <c r="AB104" s="544"/>
      <c r="AC104" s="544"/>
      <c r="AD104" s="544"/>
      <c r="AE104" s="544"/>
      <c r="AF104" s="544"/>
      <c r="AG104" s="544"/>
      <c r="AH104" s="544"/>
      <c r="AI104" s="544"/>
      <c r="AJ104" s="544"/>
      <c r="AK104" s="545"/>
      <c r="AL104" s="546"/>
      <c r="AM104" s="547"/>
      <c r="AN104" s="547"/>
      <c r="AO104" s="547"/>
      <c r="AP104" s="547"/>
      <c r="AQ104" s="547"/>
      <c r="AR104" s="547"/>
      <c r="AS104" s="547"/>
      <c r="AT104" s="548"/>
      <c r="AV104" s="139"/>
      <c r="AW104" s="139"/>
      <c r="AX104" s="139"/>
      <c r="AY104" s="139"/>
      <c r="AZ104" s="139"/>
      <c r="BA104" s="250"/>
    </row>
    <row r="105" spans="12:53" s="112" customFormat="1" ht="16.5" customHeight="1">
      <c r="L105" s="188"/>
      <c r="M105" s="183" t="s">
        <v>111</v>
      </c>
      <c r="AV105" s="139"/>
      <c r="AW105" s="139"/>
      <c r="AX105" s="139"/>
      <c r="AY105" s="139"/>
      <c r="AZ105" s="139"/>
      <c r="BA105" s="247"/>
    </row>
    <row r="106" spans="12:53" s="309" customFormat="1" ht="24" customHeight="1">
      <c r="L106" s="308"/>
      <c r="M106" s="151" t="s">
        <v>2624</v>
      </c>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270"/>
      <c r="AJ106" s="270"/>
      <c r="AK106" s="270"/>
      <c r="AL106" s="270"/>
      <c r="AM106" s="270"/>
      <c r="AN106" s="270"/>
      <c r="AO106" s="270"/>
      <c r="AP106" s="270"/>
      <c r="AQ106" s="270"/>
      <c r="AR106" s="270"/>
      <c r="AS106" s="270"/>
      <c r="AT106" s="270"/>
      <c r="AV106" s="310"/>
      <c r="AW106" s="310"/>
      <c r="AX106" s="310"/>
      <c r="AY106" s="310"/>
      <c r="AZ106" s="310"/>
      <c r="BA106" s="311"/>
    </row>
    <row r="107" spans="12:53" s="314" customFormat="1" ht="21.65" customHeight="1">
      <c r="L107" s="313"/>
      <c r="M107" s="564" t="s">
        <v>2620</v>
      </c>
      <c r="N107" s="565"/>
      <c r="O107" s="565"/>
      <c r="P107" s="565"/>
      <c r="Q107" s="565"/>
      <c r="R107" s="565"/>
      <c r="S107" s="565"/>
      <c r="T107" s="565"/>
      <c r="U107" s="565"/>
      <c r="V107" s="565"/>
      <c r="W107" s="565"/>
      <c r="X107" s="565"/>
      <c r="Y107" s="565"/>
      <c r="Z107" s="565"/>
      <c r="AA107" s="565"/>
      <c r="AB107" s="565"/>
      <c r="AC107" s="565"/>
      <c r="AD107" s="565"/>
      <c r="AE107" s="565"/>
      <c r="AF107" s="565"/>
      <c r="AG107" s="565"/>
      <c r="AH107" s="565"/>
      <c r="AI107" s="565"/>
      <c r="AJ107" s="565"/>
      <c r="AK107" s="566"/>
      <c r="AL107" s="567" t="s">
        <v>2621</v>
      </c>
      <c r="AM107" s="568"/>
      <c r="AN107" s="568"/>
      <c r="AO107" s="568"/>
      <c r="AP107" s="568"/>
      <c r="AQ107" s="568"/>
      <c r="AR107" s="568"/>
      <c r="AS107" s="568"/>
      <c r="AT107" s="569"/>
      <c r="AV107" s="315"/>
      <c r="AW107" s="315"/>
      <c r="AX107" s="315"/>
      <c r="AY107" s="315"/>
      <c r="AZ107" s="315"/>
      <c r="BA107" s="316"/>
    </row>
    <row r="108" spans="12:53" s="314" customFormat="1" ht="24" customHeight="1">
      <c r="L108" s="313"/>
      <c r="M108" s="317">
        <v>1</v>
      </c>
      <c r="N108" s="90" t="s">
        <v>2612</v>
      </c>
      <c r="O108" s="91"/>
      <c r="P108" s="91"/>
      <c r="Q108" s="91"/>
      <c r="R108" s="91"/>
      <c r="S108" s="91"/>
      <c r="T108" s="91"/>
      <c r="U108" s="91"/>
      <c r="V108" s="91"/>
      <c r="W108" s="91"/>
      <c r="X108" s="91"/>
      <c r="Y108" s="91"/>
      <c r="Z108" s="91"/>
      <c r="AA108" s="91"/>
      <c r="AB108" s="91"/>
      <c r="AC108" s="91"/>
      <c r="AD108" s="91"/>
      <c r="AE108" s="91"/>
      <c r="AF108" s="91"/>
      <c r="AG108" s="91"/>
      <c r="AH108" s="91"/>
      <c r="AI108" s="91"/>
      <c r="AJ108" s="91"/>
      <c r="AK108" s="91"/>
      <c r="AL108" s="91"/>
      <c r="AM108" s="570"/>
      <c r="AN108" s="570"/>
      <c r="AO108" s="570"/>
      <c r="AP108" s="570"/>
      <c r="AQ108" s="570"/>
      <c r="AR108" s="570"/>
      <c r="AS108" s="570"/>
      <c r="AT108" s="571"/>
      <c r="AV108" s="315"/>
      <c r="AW108" s="315"/>
      <c r="AX108" s="315"/>
      <c r="AY108" s="315"/>
      <c r="AZ108" s="315"/>
      <c r="BA108" s="316"/>
    </row>
    <row r="109" spans="12:53" s="314" customFormat="1" ht="24" customHeight="1">
      <c r="L109" s="313"/>
      <c r="M109" s="317">
        <v>2</v>
      </c>
      <c r="N109" s="90" t="s">
        <v>2613</v>
      </c>
      <c r="O109" s="91"/>
      <c r="P109" s="91"/>
      <c r="Q109" s="91"/>
      <c r="R109" s="91"/>
      <c r="S109" s="91"/>
      <c r="T109" s="91"/>
      <c r="U109" s="91"/>
      <c r="V109" s="91"/>
      <c r="W109" s="91"/>
      <c r="X109" s="91"/>
      <c r="Y109" s="91"/>
      <c r="Z109" s="91"/>
      <c r="AA109" s="91"/>
      <c r="AB109" s="91"/>
      <c r="AC109" s="91"/>
      <c r="AD109" s="91"/>
      <c r="AE109" s="91"/>
      <c r="AF109" s="91"/>
      <c r="AG109" s="91"/>
      <c r="AH109" s="91"/>
      <c r="AI109" s="91"/>
      <c r="AJ109" s="91"/>
      <c r="AK109" s="91"/>
      <c r="AL109" s="91"/>
      <c r="AM109" s="557"/>
      <c r="AN109" s="557"/>
      <c r="AO109" s="557"/>
      <c r="AP109" s="557"/>
      <c r="AQ109" s="557"/>
      <c r="AR109" s="557"/>
      <c r="AS109" s="557"/>
      <c r="AT109" s="558"/>
      <c r="AV109" s="315"/>
      <c r="AW109" s="330">
        <v>1</v>
      </c>
      <c r="AX109" s="315"/>
      <c r="AY109" s="315"/>
      <c r="AZ109" s="315"/>
      <c r="BA109" s="316"/>
    </row>
    <row r="110" spans="12:53" s="314" customFormat="1" ht="24" customHeight="1">
      <c r="L110" s="313"/>
      <c r="M110" s="317">
        <v>3</v>
      </c>
      <c r="N110" s="90" t="s">
        <v>2614</v>
      </c>
      <c r="O110" s="91"/>
      <c r="P110" s="91"/>
      <c r="Q110" s="91"/>
      <c r="R110" s="91"/>
      <c r="S110" s="91"/>
      <c r="T110" s="91"/>
      <c r="U110" s="91"/>
      <c r="V110" s="91"/>
      <c r="W110" s="91"/>
      <c r="X110" s="91"/>
      <c r="Y110" s="91"/>
      <c r="Z110" s="91"/>
      <c r="AA110" s="91"/>
      <c r="AB110" s="91"/>
      <c r="AC110" s="91"/>
      <c r="AD110" s="91"/>
      <c r="AE110" s="91"/>
      <c r="AF110" s="91"/>
      <c r="AG110" s="91"/>
      <c r="AH110" s="91"/>
      <c r="AI110" s="91"/>
      <c r="AJ110" s="91"/>
      <c r="AK110" s="91"/>
      <c r="AL110" s="91"/>
      <c r="AM110" s="555"/>
      <c r="AN110" s="555"/>
      <c r="AO110" s="555"/>
      <c r="AP110" s="555"/>
      <c r="AQ110" s="555"/>
      <c r="AR110" s="555"/>
      <c r="AS110" s="555"/>
      <c r="AT110" s="556"/>
      <c r="AV110" s="315"/>
      <c r="AW110" s="315"/>
      <c r="AX110" s="315"/>
      <c r="AY110" s="315"/>
      <c r="AZ110" s="315"/>
      <c r="BA110" s="316"/>
    </row>
    <row r="111" spans="12:53" s="314" customFormat="1" ht="24" customHeight="1">
      <c r="L111" s="313"/>
      <c r="M111" s="317">
        <v>4</v>
      </c>
      <c r="N111" s="90" t="s">
        <v>2615</v>
      </c>
      <c r="O111" s="91"/>
      <c r="P111" s="91"/>
      <c r="Q111" s="91"/>
      <c r="R111" s="91"/>
      <c r="S111" s="91"/>
      <c r="T111" s="91"/>
      <c r="U111" s="91"/>
      <c r="V111" s="91"/>
      <c r="W111" s="91"/>
      <c r="X111" s="91"/>
      <c r="Y111" s="91"/>
      <c r="Z111" s="91"/>
      <c r="AA111" s="91"/>
      <c r="AB111" s="91"/>
      <c r="AC111" s="91"/>
      <c r="AD111" s="91"/>
      <c r="AE111" s="91"/>
      <c r="AF111" s="91"/>
      <c r="AG111" s="91"/>
      <c r="AH111" s="91"/>
      <c r="AI111" s="91"/>
      <c r="AJ111" s="91"/>
      <c r="AK111" s="91"/>
      <c r="AL111" s="91"/>
      <c r="AM111" s="555"/>
      <c r="AN111" s="555"/>
      <c r="AO111" s="555"/>
      <c r="AP111" s="555"/>
      <c r="AQ111" s="555"/>
      <c r="AR111" s="555"/>
      <c r="AS111" s="555"/>
      <c r="AT111" s="556"/>
      <c r="AV111" s="315"/>
      <c r="AW111" s="375" t="b">
        <f>IF('Solicitud de Crédito'!AV31=1, 'Solicitud de Crédito'!M50:AI50M)</f>
        <v>0</v>
      </c>
      <c r="AX111" s="315"/>
      <c r="AY111" s="315"/>
      <c r="AZ111" s="315"/>
      <c r="BA111" s="316"/>
    </row>
    <row r="112" spans="12:53" s="314" customFormat="1" ht="24" customHeight="1">
      <c r="L112" s="313"/>
      <c r="M112" s="317">
        <v>5</v>
      </c>
      <c r="N112" s="90" t="s">
        <v>2641</v>
      </c>
      <c r="O112" s="91"/>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555"/>
      <c r="AN112" s="555"/>
      <c r="AO112" s="555"/>
      <c r="AP112" s="555"/>
      <c r="AQ112" s="572"/>
      <c r="AR112" s="572"/>
      <c r="AS112" s="572"/>
      <c r="AT112" s="573"/>
      <c r="AV112" s="315"/>
      <c r="AW112" s="315"/>
      <c r="AX112" s="315"/>
      <c r="AY112" s="315"/>
      <c r="AZ112" s="315"/>
      <c r="BA112" s="316"/>
    </row>
    <row r="113" spans="12:53" s="314" customFormat="1" ht="24" customHeight="1">
      <c r="L113" s="313"/>
      <c r="M113" s="317">
        <v>6</v>
      </c>
      <c r="N113" s="90" t="s">
        <v>2616</v>
      </c>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555">
        <v>3</v>
      </c>
      <c r="AN113" s="555"/>
      <c r="AO113" s="555"/>
      <c r="AP113" s="555"/>
      <c r="AQ113" s="555"/>
      <c r="AR113" s="555"/>
      <c r="AS113" s="555"/>
      <c r="AT113" s="556"/>
      <c r="AV113" s="315"/>
      <c r="AW113" s="315"/>
      <c r="AX113" s="315"/>
      <c r="AY113" s="315"/>
      <c r="AZ113" s="315"/>
      <c r="BA113" s="316"/>
    </row>
    <row r="114" spans="12:53" s="314" customFormat="1" ht="24" customHeight="1">
      <c r="L114" s="313"/>
      <c r="M114" s="317">
        <v>7</v>
      </c>
      <c r="N114" s="90" t="s">
        <v>2617</v>
      </c>
      <c r="O114" s="91"/>
      <c r="P114" s="91"/>
      <c r="Q114" s="91"/>
      <c r="R114" s="91"/>
      <c r="S114" s="91"/>
      <c r="T114" s="91"/>
      <c r="U114" s="91"/>
      <c r="V114" s="91"/>
      <c r="W114" s="91"/>
      <c r="X114" s="91"/>
      <c r="Y114" s="91"/>
      <c r="Z114" s="91"/>
      <c r="AA114" s="91"/>
      <c r="AB114" s="91"/>
      <c r="AC114" s="91"/>
      <c r="AD114" s="91"/>
      <c r="AE114" s="91"/>
      <c r="AF114" s="91"/>
      <c r="AG114" s="91"/>
      <c r="AH114" s="91"/>
      <c r="AI114" s="91"/>
      <c r="AJ114" s="91"/>
      <c r="AK114" s="91"/>
      <c r="AL114" s="91"/>
      <c r="AM114" s="555">
        <v>3</v>
      </c>
      <c r="AN114" s="555"/>
      <c r="AO114" s="555"/>
      <c r="AP114" s="555"/>
      <c r="AQ114" s="555"/>
      <c r="AR114" s="555"/>
      <c r="AS114" s="555"/>
      <c r="AT114" s="556"/>
      <c r="AV114" s="315"/>
      <c r="AW114" s="315"/>
      <c r="AX114" s="315"/>
      <c r="AY114" s="315"/>
      <c r="AZ114" s="315"/>
      <c r="BA114" s="316"/>
    </row>
    <row r="115" spans="12:53" s="314" customFormat="1" ht="24" customHeight="1">
      <c r="L115" s="313"/>
      <c r="M115" s="317">
        <v>8</v>
      </c>
      <c r="N115" s="90" t="s">
        <v>2642</v>
      </c>
      <c r="O115" s="91"/>
      <c r="P115" s="91"/>
      <c r="Q115" s="91"/>
      <c r="R115" s="91"/>
      <c r="S115" s="91"/>
      <c r="T115" s="91"/>
      <c r="U115" s="91"/>
      <c r="V115" s="91"/>
      <c r="W115" s="91"/>
      <c r="X115" s="91"/>
      <c r="Y115" s="91"/>
      <c r="Z115" s="91"/>
      <c r="AA115" s="91"/>
      <c r="AB115" s="91"/>
      <c r="AC115" s="91"/>
      <c r="AD115" s="91"/>
      <c r="AE115" s="91"/>
      <c r="AF115" s="91"/>
      <c r="AG115" s="91"/>
      <c r="AH115" s="91"/>
      <c r="AI115" s="91"/>
      <c r="AJ115" s="91"/>
      <c r="AK115" s="91"/>
      <c r="AL115" s="91"/>
      <c r="AM115" s="555"/>
      <c r="AN115" s="555"/>
      <c r="AO115" s="555"/>
      <c r="AP115" s="555"/>
      <c r="AQ115" s="572"/>
      <c r="AR115" s="572"/>
      <c r="AS115" s="572"/>
      <c r="AT115" s="573"/>
      <c r="AV115" s="315"/>
      <c r="AW115" s="315"/>
      <c r="AX115" s="315"/>
      <c r="AY115" s="315"/>
      <c r="AZ115" s="315"/>
      <c r="BA115" s="316"/>
    </row>
    <row r="116" spans="12:53" s="319" customFormat="1" ht="24" customHeight="1">
      <c r="L116" s="318"/>
      <c r="M116" s="317">
        <v>9</v>
      </c>
      <c r="N116" s="90" t="s">
        <v>2618</v>
      </c>
      <c r="O116" s="91"/>
      <c r="P116" s="91"/>
      <c r="Q116" s="91"/>
      <c r="R116" s="91"/>
      <c r="S116" s="91"/>
      <c r="T116" s="91"/>
      <c r="U116" s="91"/>
      <c r="V116" s="91"/>
      <c r="W116" s="91"/>
      <c r="X116" s="91"/>
      <c r="Y116" s="91"/>
      <c r="Z116" s="91"/>
      <c r="AA116" s="91"/>
      <c r="AB116" s="91"/>
      <c r="AC116" s="91"/>
      <c r="AD116" s="91"/>
      <c r="AE116" s="91"/>
      <c r="AF116" s="91"/>
      <c r="AG116" s="91"/>
      <c r="AH116" s="91"/>
      <c r="AI116" s="91"/>
      <c r="AJ116" s="91"/>
      <c r="AK116" s="91"/>
      <c r="AL116" s="91"/>
      <c r="AM116" s="557"/>
      <c r="AN116" s="557"/>
      <c r="AO116" s="557"/>
      <c r="AP116" s="557"/>
      <c r="AQ116" s="557"/>
      <c r="AR116" s="557"/>
      <c r="AS116" s="557"/>
      <c r="AT116" s="558"/>
      <c r="AV116" s="320"/>
      <c r="AW116" s="320"/>
      <c r="AX116" s="320"/>
      <c r="AY116" s="320"/>
      <c r="AZ116" s="320"/>
      <c r="BA116" s="321"/>
    </row>
    <row r="117" spans="12:53" s="319" customFormat="1" ht="4.5" customHeight="1">
      <c r="L117" s="318"/>
      <c r="M117" s="322"/>
      <c r="N117" s="323"/>
      <c r="O117" s="324"/>
      <c r="P117" s="324"/>
      <c r="Q117" s="324"/>
      <c r="R117" s="324"/>
      <c r="S117" s="324"/>
      <c r="T117" s="324"/>
      <c r="U117" s="324"/>
      <c r="V117" s="324"/>
      <c r="W117" s="324"/>
      <c r="X117" s="324"/>
      <c r="Y117" s="324"/>
      <c r="Z117" s="324"/>
      <c r="AA117" s="324"/>
      <c r="AB117" s="324"/>
      <c r="AC117" s="324"/>
      <c r="AD117" s="324"/>
      <c r="AE117" s="324"/>
      <c r="AF117" s="324"/>
      <c r="AG117" s="324"/>
      <c r="AH117" s="324"/>
      <c r="AI117" s="324"/>
      <c r="AJ117" s="324"/>
      <c r="AK117" s="324"/>
      <c r="AL117" s="324"/>
      <c r="AM117" s="325"/>
      <c r="AN117" s="325"/>
      <c r="AO117" s="325"/>
      <c r="AP117" s="325"/>
      <c r="AQ117" s="325"/>
      <c r="AR117" s="325"/>
      <c r="AS117" s="325"/>
      <c r="AT117" s="326"/>
      <c r="AV117" s="320"/>
      <c r="AW117" s="320"/>
      <c r="AX117" s="320"/>
      <c r="AY117" s="320"/>
      <c r="AZ117" s="320"/>
      <c r="BA117" s="321"/>
    </row>
    <row r="118" spans="12:53" s="319" customFormat="1" ht="16.5" customHeight="1">
      <c r="L118" s="318"/>
      <c r="M118" s="296" t="s">
        <v>2619</v>
      </c>
      <c r="N118" s="327"/>
      <c r="O118" s="328"/>
      <c r="P118" s="328"/>
      <c r="Q118" s="328"/>
      <c r="R118" s="328"/>
      <c r="S118" s="328"/>
      <c r="T118" s="328"/>
      <c r="U118" s="328"/>
      <c r="V118" s="328"/>
      <c r="W118" s="328"/>
      <c r="X118" s="328"/>
      <c r="Y118" s="328"/>
      <c r="Z118" s="328"/>
      <c r="AA118" s="328"/>
      <c r="AB118" s="328"/>
      <c r="AC118" s="328"/>
      <c r="AD118" s="328"/>
      <c r="AE118" s="328"/>
      <c r="AF118" s="328"/>
      <c r="AG118" s="328"/>
      <c r="AH118" s="328"/>
      <c r="AI118" s="328"/>
      <c r="AJ118" s="328"/>
      <c r="AK118" s="328"/>
      <c r="AL118" s="328"/>
      <c r="AM118" s="329"/>
      <c r="AN118" s="329"/>
      <c r="AO118" s="329"/>
      <c r="AP118" s="329"/>
      <c r="AQ118" s="329"/>
      <c r="AR118" s="329"/>
      <c r="AS118" s="329"/>
      <c r="AT118" s="329"/>
      <c r="AV118" s="320"/>
      <c r="AW118" s="320"/>
      <c r="AX118" s="320"/>
      <c r="AY118" s="320"/>
      <c r="AZ118" s="320"/>
      <c r="BA118" s="321"/>
    </row>
    <row r="119" spans="12:53" s="38" customFormat="1" ht="24" customHeight="1">
      <c r="L119" s="186"/>
      <c r="M119" s="153" t="s">
        <v>2625</v>
      </c>
      <c r="N119" s="153"/>
      <c r="O119" s="153"/>
      <c r="P119" s="153"/>
      <c r="Q119" s="153"/>
      <c r="R119" s="153"/>
      <c r="S119" s="153"/>
      <c r="T119" s="153"/>
      <c r="U119" s="153"/>
      <c r="V119" s="153"/>
      <c r="W119" s="153"/>
      <c r="X119" s="153"/>
      <c r="Y119" s="153"/>
      <c r="Z119" s="153"/>
      <c r="AA119" s="153"/>
      <c r="AB119" s="153"/>
      <c r="AC119" s="153"/>
      <c r="AD119" s="153"/>
      <c r="AE119" s="153"/>
      <c r="AF119" s="153"/>
      <c r="AG119" s="153"/>
      <c r="AH119" s="153"/>
      <c r="AI119" s="153"/>
      <c r="AJ119" s="153"/>
      <c r="AK119" s="153"/>
      <c r="AL119" s="153"/>
      <c r="AM119" s="153"/>
      <c r="AN119" s="153"/>
      <c r="AO119" s="153"/>
      <c r="AP119" s="153"/>
      <c r="AQ119" s="153"/>
      <c r="AR119" s="153"/>
      <c r="AS119" s="153"/>
      <c r="AT119" s="153"/>
      <c r="AV119" s="135"/>
      <c r="AW119" s="135"/>
      <c r="AX119" s="135"/>
      <c r="AY119" s="135"/>
      <c r="AZ119" s="135"/>
      <c r="BA119" s="247"/>
    </row>
    <row r="120" spans="12:53" ht="11.25" customHeight="1">
      <c r="M120" s="559" t="s">
        <v>163</v>
      </c>
      <c r="N120" s="560"/>
      <c r="O120" s="560"/>
      <c r="P120" s="560"/>
      <c r="Q120" s="560"/>
      <c r="R120" s="560"/>
      <c r="S120" s="560"/>
      <c r="T120" s="560"/>
      <c r="U120" s="560"/>
      <c r="V120" s="560"/>
      <c r="W120" s="560"/>
      <c r="X120" s="560"/>
      <c r="Y120" s="560"/>
      <c r="Z120" s="560"/>
      <c r="AA120" s="560"/>
      <c r="AB120" s="560"/>
      <c r="AC120" s="560"/>
      <c r="AD120" s="560"/>
      <c r="AE120" s="560"/>
      <c r="AF120" s="560"/>
      <c r="AG120" s="560"/>
      <c r="AH120" s="560"/>
      <c r="AI120" s="560"/>
      <c r="AJ120" s="560"/>
      <c r="AK120" s="561"/>
      <c r="AL120" s="562" t="s">
        <v>22</v>
      </c>
      <c r="AM120" s="562"/>
      <c r="AN120" s="562"/>
      <c r="AO120" s="562"/>
      <c r="AP120" s="562"/>
      <c r="AQ120" s="562"/>
      <c r="AR120" s="562"/>
      <c r="AS120" s="562"/>
      <c r="AT120" s="563"/>
      <c r="BA120" s="247"/>
    </row>
    <row r="121" spans="12:53" s="115" customFormat="1" ht="24.75" customHeight="1">
      <c r="L121" s="169"/>
      <c r="M121" s="575"/>
      <c r="N121" s="576"/>
      <c r="O121" s="576"/>
      <c r="P121" s="576"/>
      <c r="Q121" s="576"/>
      <c r="R121" s="576"/>
      <c r="S121" s="576"/>
      <c r="T121" s="576"/>
      <c r="U121" s="576"/>
      <c r="V121" s="576"/>
      <c r="W121" s="576"/>
      <c r="X121" s="576"/>
      <c r="Y121" s="576"/>
      <c r="Z121" s="576"/>
      <c r="AA121" s="576"/>
      <c r="AB121" s="576"/>
      <c r="AC121" s="576"/>
      <c r="AD121" s="576"/>
      <c r="AE121" s="576"/>
      <c r="AF121" s="576"/>
      <c r="AG121" s="576"/>
      <c r="AH121" s="576"/>
      <c r="AI121" s="576"/>
      <c r="AJ121" s="576"/>
      <c r="AK121" s="577"/>
      <c r="AL121" s="453"/>
      <c r="AM121" s="453"/>
      <c r="AN121" s="453"/>
      <c r="AO121" s="453"/>
      <c r="AP121" s="453"/>
      <c r="AQ121" s="453"/>
      <c r="AR121" s="453"/>
      <c r="AS121" s="453"/>
      <c r="AT121" s="454"/>
      <c r="AV121" s="142"/>
      <c r="AW121" s="142"/>
      <c r="AX121" s="142"/>
      <c r="AY121" s="142"/>
      <c r="AZ121" s="142"/>
      <c r="BA121" s="247"/>
    </row>
    <row r="122" spans="12:53" ht="11.25" customHeight="1">
      <c r="M122" s="578" t="str">
        <f>IF(AC123="Moral", "RFC: (12 dígitos)", "RFC: (13 dígitos)")</f>
        <v>RFC: (13 dígitos)</v>
      </c>
      <c r="N122" s="579"/>
      <c r="O122" s="579"/>
      <c r="P122" s="579"/>
      <c r="Q122" s="579"/>
      <c r="R122" s="579"/>
      <c r="S122" s="579"/>
      <c r="T122" s="580"/>
      <c r="U122" s="578" t="s">
        <v>16</v>
      </c>
      <c r="V122" s="579"/>
      <c r="W122" s="579"/>
      <c r="X122" s="579"/>
      <c r="Y122" s="579"/>
      <c r="Z122" s="579"/>
      <c r="AA122" s="579"/>
      <c r="AB122" s="580"/>
      <c r="AC122" s="223" t="s">
        <v>164</v>
      </c>
      <c r="AD122" s="224"/>
      <c r="AE122" s="224"/>
      <c r="AF122" s="224"/>
      <c r="AG122" s="224"/>
      <c r="AH122" s="581" t="s">
        <v>165</v>
      </c>
      <c r="AI122" s="582"/>
      <c r="AJ122" s="582"/>
      <c r="AK122" s="582"/>
      <c r="AL122" s="582"/>
      <c r="AM122" s="582"/>
      <c r="AN122" s="582"/>
      <c r="AO122" s="582"/>
      <c r="AP122" s="582"/>
      <c r="AQ122" s="582"/>
      <c r="AR122" s="582"/>
      <c r="AS122" s="582"/>
      <c r="AT122" s="583"/>
      <c r="BA122" s="247"/>
    </row>
    <row r="123" spans="12:53" s="115" customFormat="1" ht="24.75" customHeight="1">
      <c r="L123" s="169"/>
      <c r="M123" s="584"/>
      <c r="N123" s="585"/>
      <c r="O123" s="585"/>
      <c r="P123" s="585"/>
      <c r="Q123" s="585"/>
      <c r="R123" s="585"/>
      <c r="S123" s="585"/>
      <c r="T123" s="586"/>
      <c r="U123" s="584" t="s">
        <v>41</v>
      </c>
      <c r="V123" s="585"/>
      <c r="W123" s="585"/>
      <c r="X123" s="585"/>
      <c r="Y123" s="585"/>
      <c r="Z123" s="585"/>
      <c r="AA123" s="585"/>
      <c r="AB123" s="586"/>
      <c r="AC123" s="584"/>
      <c r="AD123" s="585"/>
      <c r="AE123" s="585"/>
      <c r="AF123" s="585"/>
      <c r="AG123" s="586"/>
      <c r="AH123" s="584"/>
      <c r="AI123" s="585"/>
      <c r="AJ123" s="585"/>
      <c r="AK123" s="585"/>
      <c r="AL123" s="585"/>
      <c r="AM123" s="585"/>
      <c r="AN123" s="585"/>
      <c r="AO123" s="585"/>
      <c r="AP123" s="585"/>
      <c r="AQ123" s="585"/>
      <c r="AR123" s="585"/>
      <c r="AS123" s="585"/>
      <c r="AT123" s="586"/>
      <c r="AV123" s="132" t="str">
        <f>IF(AC123=0,"",IF(AC123="Física",1,2))</f>
        <v/>
      </c>
      <c r="AW123" s="385" t="str">
        <f>CONCATENATE(M121,IF(AH123&gt;0,", ",""))</f>
        <v/>
      </c>
      <c r="AX123" s="385" t="str">
        <f>CONCATENATE(IF(AH123&gt;0,CONCATENATE(" respresentado por: ",AH123, IF(M127&gt;0, "; ","")), IF(AND(AH123=0, M127&gt;0),", ","")))</f>
        <v/>
      </c>
      <c r="AY123" s="132"/>
      <c r="AZ123" s="142"/>
      <c r="BA123" s="247"/>
    </row>
    <row r="124" spans="12:53" ht="16.5" customHeight="1">
      <c r="M124" s="240" t="s">
        <v>3</v>
      </c>
      <c r="N124" s="90"/>
      <c r="O124" s="90"/>
      <c r="P124" s="90"/>
      <c r="Q124" s="90"/>
      <c r="R124" s="90"/>
      <c r="S124" s="90"/>
      <c r="T124" s="90"/>
      <c r="U124" s="90"/>
      <c r="V124" s="91"/>
      <c r="W124" s="92"/>
      <c r="X124" s="90"/>
      <c r="Y124" s="90"/>
      <c r="Z124" s="90"/>
      <c r="AA124" s="90"/>
      <c r="AB124" s="90"/>
      <c r="AC124" s="90"/>
      <c r="AD124" s="90"/>
      <c r="AE124" s="90"/>
      <c r="AF124" s="90"/>
      <c r="AG124" s="90"/>
      <c r="AH124" s="90"/>
      <c r="AI124" s="90"/>
      <c r="AJ124" s="90"/>
      <c r="AK124" s="90"/>
      <c r="AL124" s="90"/>
      <c r="AM124" s="90"/>
      <c r="AN124" s="90"/>
      <c r="AO124" s="90"/>
      <c r="AP124" s="90"/>
      <c r="AQ124" s="90"/>
      <c r="AR124" s="90"/>
      <c r="AS124" s="90"/>
      <c r="AT124" s="93"/>
      <c r="BA124" s="247"/>
    </row>
    <row r="125" spans="12:53" s="38" customFormat="1" ht="16.5" customHeight="1">
      <c r="L125" s="165"/>
      <c r="M125" s="241" t="s">
        <v>107</v>
      </c>
      <c r="N125" s="242"/>
      <c r="O125" s="242"/>
      <c r="P125" s="242"/>
      <c r="Q125" s="242"/>
      <c r="R125" s="242"/>
      <c r="S125" s="242"/>
      <c r="T125" s="242"/>
      <c r="U125" s="574"/>
      <c r="V125" s="574"/>
      <c r="W125" s="574"/>
      <c r="X125" s="574"/>
      <c r="Y125" s="574"/>
      <c r="Z125" s="574"/>
      <c r="AA125" s="574"/>
      <c r="AB125" s="574"/>
      <c r="AC125" s="574"/>
      <c r="AD125" s="574"/>
      <c r="AE125" s="243"/>
      <c r="AF125" s="243"/>
      <c r="AG125" s="243"/>
      <c r="AH125" s="243"/>
      <c r="AI125" s="242"/>
      <c r="AJ125" s="242"/>
      <c r="AK125" s="242"/>
      <c r="AL125" s="242"/>
      <c r="AM125" s="242"/>
      <c r="AN125" s="242"/>
      <c r="AO125" s="242"/>
      <c r="AP125" s="242"/>
      <c r="AQ125" s="242"/>
      <c r="AR125" s="242"/>
      <c r="AS125" s="242"/>
      <c r="AT125" s="244"/>
      <c r="AU125" s="43"/>
      <c r="AV125" s="135"/>
      <c r="AW125" s="135"/>
      <c r="AX125" s="135"/>
      <c r="AY125" s="135"/>
      <c r="AZ125" s="135"/>
      <c r="BA125" s="247"/>
    </row>
    <row r="126" spans="12:53" ht="11.25" customHeight="1">
      <c r="M126" s="559" t="s">
        <v>163</v>
      </c>
      <c r="N126" s="560"/>
      <c r="O126" s="560"/>
      <c r="P126" s="560"/>
      <c r="Q126" s="560"/>
      <c r="R126" s="560"/>
      <c r="S126" s="560"/>
      <c r="T126" s="560"/>
      <c r="U126" s="560"/>
      <c r="V126" s="560"/>
      <c r="W126" s="560"/>
      <c r="X126" s="560"/>
      <c r="Y126" s="560"/>
      <c r="Z126" s="560"/>
      <c r="AA126" s="560"/>
      <c r="AB126" s="560"/>
      <c r="AC126" s="560"/>
      <c r="AD126" s="560"/>
      <c r="AE126" s="560"/>
      <c r="AF126" s="560"/>
      <c r="AG126" s="560"/>
      <c r="AH126" s="560"/>
      <c r="AI126" s="560"/>
      <c r="AJ126" s="560"/>
      <c r="AK126" s="561"/>
      <c r="AL126" s="562" t="s">
        <v>22</v>
      </c>
      <c r="AM126" s="562"/>
      <c r="AN126" s="562"/>
      <c r="AO126" s="562"/>
      <c r="AP126" s="562"/>
      <c r="AQ126" s="562"/>
      <c r="AR126" s="562"/>
      <c r="AS126" s="562"/>
      <c r="AT126" s="563"/>
      <c r="BA126" s="247"/>
    </row>
    <row r="127" spans="12:53" s="115" customFormat="1" ht="24.75" customHeight="1">
      <c r="L127" s="169"/>
      <c r="M127" s="575"/>
      <c r="N127" s="576"/>
      <c r="O127" s="576"/>
      <c r="P127" s="576"/>
      <c r="Q127" s="576"/>
      <c r="R127" s="576"/>
      <c r="S127" s="576"/>
      <c r="T127" s="576"/>
      <c r="U127" s="576"/>
      <c r="V127" s="576"/>
      <c r="W127" s="576"/>
      <c r="X127" s="576"/>
      <c r="Y127" s="576"/>
      <c r="Z127" s="576"/>
      <c r="AA127" s="576"/>
      <c r="AB127" s="576"/>
      <c r="AC127" s="576"/>
      <c r="AD127" s="576"/>
      <c r="AE127" s="576"/>
      <c r="AF127" s="576"/>
      <c r="AG127" s="576"/>
      <c r="AH127" s="576"/>
      <c r="AI127" s="576"/>
      <c r="AJ127" s="576"/>
      <c r="AK127" s="577"/>
      <c r="AL127" s="453"/>
      <c r="AM127" s="453"/>
      <c r="AN127" s="453"/>
      <c r="AO127" s="453"/>
      <c r="AP127" s="453"/>
      <c r="AQ127" s="453"/>
      <c r="AR127" s="453"/>
      <c r="AS127" s="453"/>
      <c r="AT127" s="454"/>
      <c r="AV127" s="132"/>
      <c r="AW127" s="132"/>
      <c r="AX127" s="132"/>
      <c r="AY127" s="132"/>
      <c r="AZ127" s="142"/>
      <c r="BA127" s="247"/>
    </row>
    <row r="128" spans="12:53" ht="11.25" customHeight="1">
      <c r="M128" s="578" t="str">
        <f>IF(AC129="Moral", "RFC: (12 dígitos)", "RFC: (13 dígitos)")</f>
        <v>RFC: (13 dígitos)</v>
      </c>
      <c r="N128" s="579"/>
      <c r="O128" s="579"/>
      <c r="P128" s="579"/>
      <c r="Q128" s="579"/>
      <c r="R128" s="579"/>
      <c r="S128" s="579"/>
      <c r="T128" s="580"/>
      <c r="U128" s="578" t="s">
        <v>16</v>
      </c>
      <c r="V128" s="579"/>
      <c r="W128" s="579"/>
      <c r="X128" s="579"/>
      <c r="Y128" s="579"/>
      <c r="Z128" s="579"/>
      <c r="AA128" s="579"/>
      <c r="AB128" s="580"/>
      <c r="AC128" s="223" t="s">
        <v>164</v>
      </c>
      <c r="AD128" s="224"/>
      <c r="AE128" s="224"/>
      <c r="AF128" s="224"/>
      <c r="AG128" s="224"/>
      <c r="AH128" s="581" t="s">
        <v>165</v>
      </c>
      <c r="AI128" s="582"/>
      <c r="AJ128" s="582"/>
      <c r="AK128" s="582"/>
      <c r="AL128" s="582"/>
      <c r="AM128" s="582"/>
      <c r="AN128" s="582"/>
      <c r="AO128" s="582"/>
      <c r="AP128" s="582"/>
      <c r="AQ128" s="582"/>
      <c r="AR128" s="582"/>
      <c r="AS128" s="582"/>
      <c r="AT128" s="583"/>
      <c r="BA128" s="247"/>
    </row>
    <row r="129" spans="12:53" s="115" customFormat="1" ht="24.75" customHeight="1">
      <c r="L129" s="169"/>
      <c r="M129" s="584"/>
      <c r="N129" s="585"/>
      <c r="O129" s="585"/>
      <c r="P129" s="585"/>
      <c r="Q129" s="585"/>
      <c r="R129" s="585"/>
      <c r="S129" s="585"/>
      <c r="T129" s="586"/>
      <c r="U129" s="584"/>
      <c r="V129" s="585"/>
      <c r="W129" s="585"/>
      <c r="X129" s="585"/>
      <c r="Y129" s="585"/>
      <c r="Z129" s="585"/>
      <c r="AA129" s="585"/>
      <c r="AB129" s="586"/>
      <c r="AC129" s="584"/>
      <c r="AD129" s="585"/>
      <c r="AE129" s="585"/>
      <c r="AF129" s="585"/>
      <c r="AG129" s="586"/>
      <c r="AH129" s="584"/>
      <c r="AI129" s="585"/>
      <c r="AJ129" s="585"/>
      <c r="AK129" s="585"/>
      <c r="AL129" s="585"/>
      <c r="AM129" s="585"/>
      <c r="AN129" s="585"/>
      <c r="AO129" s="585"/>
      <c r="AP129" s="585"/>
      <c r="AQ129" s="585"/>
      <c r="AR129" s="585"/>
      <c r="AS129" s="585"/>
      <c r="AT129" s="586"/>
      <c r="AV129" s="132" t="str">
        <f>IF(AC129=0,"",IF(AC129="Física",1,2))</f>
        <v/>
      </c>
      <c r="AW129" s="385" t="str">
        <f>CONCATENATE(M127,IF(AH129&gt;0,", ",""))</f>
        <v/>
      </c>
      <c r="AX129" s="385" t="str">
        <f>CONCATENATE(IF(AH123&gt;0,CONCATENATE(" respresentado por: ",AH129, IF(M127&gt;0, "; ","")), IF(AND(AH129=0, M127&gt;0),", ","")))</f>
        <v/>
      </c>
      <c r="AY129" s="132"/>
      <c r="AZ129" s="142"/>
      <c r="BA129" s="247"/>
    </row>
    <row r="130" spans="12:53" ht="16.5" customHeight="1">
      <c r="M130" s="240" t="s">
        <v>3</v>
      </c>
      <c r="N130" s="90"/>
      <c r="O130" s="90"/>
      <c r="P130" s="90"/>
      <c r="Q130" s="90"/>
      <c r="R130" s="90"/>
      <c r="S130" s="90"/>
      <c r="T130" s="90"/>
      <c r="U130" s="90"/>
      <c r="V130" s="91"/>
      <c r="W130" s="92"/>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3"/>
      <c r="BA130" s="247"/>
    </row>
    <row r="131" spans="12:53" s="38" customFormat="1" ht="16.5" customHeight="1">
      <c r="L131" s="165"/>
      <c r="M131" s="241" t="s">
        <v>107</v>
      </c>
      <c r="N131" s="242"/>
      <c r="O131" s="242"/>
      <c r="P131" s="242"/>
      <c r="Q131" s="242"/>
      <c r="R131" s="242"/>
      <c r="S131" s="242"/>
      <c r="T131" s="242"/>
      <c r="U131" s="574"/>
      <c r="V131" s="574"/>
      <c r="W131" s="574"/>
      <c r="X131" s="574"/>
      <c r="Y131" s="574"/>
      <c r="Z131" s="574"/>
      <c r="AA131" s="574"/>
      <c r="AB131" s="574"/>
      <c r="AC131" s="574"/>
      <c r="AD131" s="574"/>
      <c r="AE131" s="243"/>
      <c r="AF131" s="243"/>
      <c r="AG131" s="243"/>
      <c r="AH131" s="243"/>
      <c r="AI131" s="242"/>
      <c r="AJ131" s="242"/>
      <c r="AK131" s="242"/>
      <c r="AL131" s="242"/>
      <c r="AM131" s="242"/>
      <c r="AN131" s="242"/>
      <c r="AO131" s="242"/>
      <c r="AP131" s="242"/>
      <c r="AQ131" s="242"/>
      <c r="AR131" s="242"/>
      <c r="AS131" s="242"/>
      <c r="AT131" s="244"/>
      <c r="AU131" s="43"/>
      <c r="AV131" s="135"/>
      <c r="AW131" s="135"/>
      <c r="AX131" s="135"/>
      <c r="AY131" s="135"/>
      <c r="AZ131" s="135"/>
      <c r="BA131" s="247"/>
    </row>
    <row r="132" spans="12:53" s="112" customFormat="1" ht="16.5" customHeight="1">
      <c r="L132" s="188"/>
      <c r="M132" s="183" t="s">
        <v>2595</v>
      </c>
      <c r="AV132" s="139"/>
      <c r="AW132" s="139"/>
      <c r="AX132" s="139"/>
      <c r="AY132" s="139"/>
      <c r="AZ132" s="139"/>
      <c r="BA132" s="247"/>
    </row>
    <row r="133" spans="12:53" s="38" customFormat="1" ht="24" customHeight="1">
      <c r="L133" s="165"/>
      <c r="M133" s="151" t="s">
        <v>2626</v>
      </c>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82" t="s">
        <v>2597</v>
      </c>
      <c r="AN133" s="151"/>
      <c r="AO133" s="151"/>
      <c r="AP133" s="151"/>
      <c r="AQ133" s="151"/>
      <c r="AR133" s="151"/>
      <c r="AS133" s="151"/>
      <c r="AT133" s="151"/>
      <c r="AV133" s="198">
        <v>2</v>
      </c>
      <c r="AW133" s="135"/>
      <c r="AX133" s="135"/>
      <c r="AY133" s="135"/>
      <c r="AZ133" s="135"/>
      <c r="BA133" s="247"/>
    </row>
    <row r="134" spans="12:53" s="85" customFormat="1" ht="21.75" customHeight="1">
      <c r="L134" s="184"/>
      <c r="M134" s="587" t="s">
        <v>2550</v>
      </c>
      <c r="N134" s="588"/>
      <c r="O134" s="588"/>
      <c r="P134" s="588"/>
      <c r="Q134" s="588"/>
      <c r="R134" s="588"/>
      <c r="S134" s="588"/>
      <c r="T134" s="588"/>
      <c r="U134" s="588"/>
      <c r="V134" s="589">
        <f>AM15</f>
        <v>0</v>
      </c>
      <c r="W134" s="590"/>
      <c r="X134" s="590"/>
      <c r="Y134" s="590"/>
      <c r="Z134" s="590"/>
      <c r="AA134" s="590"/>
      <c r="AB134" s="590"/>
      <c r="AC134" s="590"/>
      <c r="AD134" s="590"/>
      <c r="AE134" s="590"/>
      <c r="AF134" s="590"/>
      <c r="AG134" s="590"/>
      <c r="AH134" s="590"/>
      <c r="AI134" s="590"/>
      <c r="AJ134" s="590"/>
      <c r="AK134" s="590"/>
      <c r="AL134" s="590"/>
      <c r="AM134" s="590"/>
      <c r="AN134" s="590"/>
      <c r="AO134" s="590"/>
      <c r="AP134" s="590"/>
      <c r="AQ134" s="590"/>
      <c r="AR134" s="590"/>
      <c r="AS134" s="590"/>
      <c r="AT134" s="591"/>
      <c r="AU134" s="84"/>
      <c r="AV134" s="134"/>
      <c r="AW134" s="134"/>
      <c r="AX134" s="134"/>
      <c r="AY134" s="134"/>
      <c r="AZ134" s="134"/>
      <c r="BA134" s="247"/>
    </row>
    <row r="135" spans="12:53" s="85" customFormat="1" ht="3" customHeight="1">
      <c r="L135" s="184"/>
      <c r="M135" s="101"/>
      <c r="N135" s="57"/>
      <c r="O135" s="57"/>
      <c r="P135" s="57"/>
      <c r="Q135" s="57"/>
      <c r="R135" s="57"/>
      <c r="S135" s="102"/>
      <c r="T135" s="102"/>
      <c r="U135" s="102"/>
      <c r="V135" s="102"/>
      <c r="W135" s="102"/>
      <c r="X135" s="102"/>
      <c r="Y135" s="102"/>
      <c r="Z135" s="102"/>
      <c r="AA135" s="102"/>
      <c r="AB135" s="102"/>
      <c r="AC135" s="103"/>
      <c r="AD135" s="103"/>
      <c r="AE135" s="103"/>
      <c r="AF135" s="103"/>
      <c r="AG135" s="104"/>
      <c r="AH135" s="104"/>
      <c r="AI135" s="104"/>
      <c r="AJ135" s="104"/>
      <c r="AK135" s="104"/>
      <c r="AL135" s="104"/>
      <c r="AM135" s="104"/>
      <c r="AN135" s="104"/>
      <c r="AO135" s="104"/>
      <c r="AP135" s="104"/>
      <c r="AQ135" s="104"/>
      <c r="AR135" s="104"/>
      <c r="AS135" s="104"/>
      <c r="AT135" s="104"/>
      <c r="AU135" s="84"/>
      <c r="AV135" s="134"/>
      <c r="AW135" s="134"/>
      <c r="AX135" s="134"/>
      <c r="AY135" s="134"/>
      <c r="AZ135" s="134"/>
      <c r="BA135" s="247"/>
    </row>
    <row r="136" spans="12:53" s="53" customFormat="1" ht="33.75" customHeight="1">
      <c r="L136" s="190"/>
      <c r="M136" s="564" t="s">
        <v>91</v>
      </c>
      <c r="N136" s="565"/>
      <c r="O136" s="565"/>
      <c r="P136" s="565"/>
      <c r="Q136" s="566"/>
      <c r="R136" s="564" t="s">
        <v>10</v>
      </c>
      <c r="S136" s="565"/>
      <c r="T136" s="566"/>
      <c r="U136" s="567" t="s">
        <v>92</v>
      </c>
      <c r="V136" s="568"/>
      <c r="W136" s="568"/>
      <c r="X136" s="568"/>
      <c r="Y136" s="569"/>
      <c r="Z136" s="564" t="s">
        <v>30</v>
      </c>
      <c r="AA136" s="565"/>
      <c r="AB136" s="565"/>
      <c r="AC136" s="565"/>
      <c r="AD136" s="565"/>
      <c r="AE136" s="565"/>
      <c r="AF136" s="565"/>
      <c r="AG136" s="566"/>
      <c r="AH136" s="567" t="s">
        <v>93</v>
      </c>
      <c r="AI136" s="568"/>
      <c r="AJ136" s="568"/>
      <c r="AK136" s="568"/>
      <c r="AL136" s="568"/>
      <c r="AM136" s="569"/>
      <c r="AN136" s="564" t="s">
        <v>30</v>
      </c>
      <c r="AO136" s="565"/>
      <c r="AP136" s="565"/>
      <c r="AQ136" s="565"/>
      <c r="AR136" s="565"/>
      <c r="AS136" s="565"/>
      <c r="AT136" s="566"/>
      <c r="AV136" s="140"/>
      <c r="AW136" s="140"/>
      <c r="AX136" s="140"/>
      <c r="AY136" s="140"/>
      <c r="AZ136" s="140"/>
      <c r="BA136" s="247"/>
    </row>
    <row r="137" spans="12:53" s="53" customFormat="1" ht="19.5" customHeight="1">
      <c r="L137" s="191"/>
      <c r="M137" s="359"/>
      <c r="N137" s="360"/>
      <c r="O137" s="54"/>
      <c r="P137" s="54"/>
      <c r="Q137" s="360"/>
      <c r="R137" s="592"/>
      <c r="S137" s="593"/>
      <c r="T137" s="594"/>
      <c r="U137" s="595"/>
      <c r="V137" s="596"/>
      <c r="W137" s="596"/>
      <c r="X137" s="596"/>
      <c r="Y137" s="597"/>
      <c r="Z137" s="598"/>
      <c r="AA137" s="599"/>
      <c r="AB137" s="599"/>
      <c r="AC137" s="599"/>
      <c r="AD137" s="599"/>
      <c r="AE137" s="599"/>
      <c r="AF137" s="599"/>
      <c r="AG137" s="600"/>
      <c r="AH137" s="595"/>
      <c r="AI137" s="596"/>
      <c r="AJ137" s="596"/>
      <c r="AK137" s="596"/>
      <c r="AL137" s="596"/>
      <c r="AM137" s="597"/>
      <c r="AN137" s="598"/>
      <c r="AO137" s="599"/>
      <c r="AP137" s="599"/>
      <c r="AQ137" s="599"/>
      <c r="AR137" s="599"/>
      <c r="AS137" s="599"/>
      <c r="AT137" s="600"/>
      <c r="AV137" s="140"/>
      <c r="AW137" s="140"/>
      <c r="AX137" s="140"/>
      <c r="AY137" s="140"/>
      <c r="AZ137" s="140"/>
      <c r="BA137" s="247"/>
    </row>
    <row r="138" spans="12:53" s="53" customFormat="1" ht="19.5" customHeight="1">
      <c r="L138" s="191"/>
      <c r="M138" s="359"/>
      <c r="N138" s="360"/>
      <c r="O138" s="54"/>
      <c r="P138" s="54"/>
      <c r="Q138" s="360"/>
      <c r="R138" s="592"/>
      <c r="S138" s="593"/>
      <c r="T138" s="594"/>
      <c r="U138" s="595"/>
      <c r="V138" s="596"/>
      <c r="W138" s="596"/>
      <c r="X138" s="596"/>
      <c r="Y138" s="597"/>
      <c r="Z138" s="598"/>
      <c r="AA138" s="599"/>
      <c r="AB138" s="599"/>
      <c r="AC138" s="599"/>
      <c r="AD138" s="599"/>
      <c r="AE138" s="599"/>
      <c r="AF138" s="599"/>
      <c r="AG138" s="600"/>
      <c r="AH138" s="595"/>
      <c r="AI138" s="596"/>
      <c r="AJ138" s="596"/>
      <c r="AK138" s="596"/>
      <c r="AL138" s="596"/>
      <c r="AM138" s="597"/>
      <c r="AN138" s="598"/>
      <c r="AO138" s="599"/>
      <c r="AP138" s="599"/>
      <c r="AQ138" s="599"/>
      <c r="AR138" s="599"/>
      <c r="AS138" s="599"/>
      <c r="AT138" s="600"/>
      <c r="AV138" s="140"/>
      <c r="AW138" s="140"/>
      <c r="AX138" s="140"/>
      <c r="AY138" s="140"/>
      <c r="AZ138" s="140"/>
      <c r="BA138" s="247"/>
    </row>
    <row r="139" spans="12:53" s="53" customFormat="1" ht="19.5" customHeight="1">
      <c r="L139" s="191"/>
      <c r="M139" s="359"/>
      <c r="N139" s="360"/>
      <c r="O139" s="54"/>
      <c r="P139" s="54"/>
      <c r="Q139" s="360"/>
      <c r="R139" s="592"/>
      <c r="S139" s="593"/>
      <c r="T139" s="594"/>
      <c r="U139" s="595"/>
      <c r="V139" s="596"/>
      <c r="W139" s="596"/>
      <c r="X139" s="596"/>
      <c r="Y139" s="597"/>
      <c r="Z139" s="598"/>
      <c r="AA139" s="599"/>
      <c r="AB139" s="599"/>
      <c r="AC139" s="599"/>
      <c r="AD139" s="599"/>
      <c r="AE139" s="599"/>
      <c r="AF139" s="599"/>
      <c r="AG139" s="600"/>
      <c r="AH139" s="595"/>
      <c r="AI139" s="596"/>
      <c r="AJ139" s="596"/>
      <c r="AK139" s="596"/>
      <c r="AL139" s="596"/>
      <c r="AM139" s="597"/>
      <c r="AN139" s="598"/>
      <c r="AO139" s="599"/>
      <c r="AP139" s="599"/>
      <c r="AQ139" s="599"/>
      <c r="AR139" s="599"/>
      <c r="AS139" s="599"/>
      <c r="AT139" s="600"/>
      <c r="AV139" s="140"/>
      <c r="AW139" s="140"/>
      <c r="AX139" s="140"/>
      <c r="AY139" s="140"/>
      <c r="AZ139" s="140"/>
      <c r="BA139" s="247"/>
    </row>
    <row r="140" spans="12:53" s="53" customFormat="1" ht="19.5" customHeight="1">
      <c r="L140" s="191"/>
      <c r="M140" s="359"/>
      <c r="N140" s="360"/>
      <c r="O140" s="54"/>
      <c r="P140" s="54"/>
      <c r="Q140" s="360"/>
      <c r="R140" s="592"/>
      <c r="S140" s="593"/>
      <c r="T140" s="594"/>
      <c r="U140" s="595"/>
      <c r="V140" s="596"/>
      <c r="W140" s="596"/>
      <c r="X140" s="596"/>
      <c r="Y140" s="597"/>
      <c r="Z140" s="598"/>
      <c r="AA140" s="599"/>
      <c r="AB140" s="599"/>
      <c r="AC140" s="599"/>
      <c r="AD140" s="599"/>
      <c r="AE140" s="599"/>
      <c r="AF140" s="599"/>
      <c r="AG140" s="600"/>
      <c r="AH140" s="595"/>
      <c r="AI140" s="596"/>
      <c r="AJ140" s="596"/>
      <c r="AK140" s="596"/>
      <c r="AL140" s="596"/>
      <c r="AM140" s="597"/>
      <c r="AN140" s="598"/>
      <c r="AO140" s="599"/>
      <c r="AP140" s="599"/>
      <c r="AQ140" s="599"/>
      <c r="AR140" s="599"/>
      <c r="AS140" s="599"/>
      <c r="AT140" s="600"/>
      <c r="AV140" s="140"/>
      <c r="AW140" s="140"/>
      <c r="AX140" s="140"/>
      <c r="AY140" s="140"/>
      <c r="AZ140" s="140"/>
      <c r="BA140" s="247"/>
    </row>
    <row r="141" spans="12:53" s="53" customFormat="1" ht="19.5" customHeight="1">
      <c r="L141" s="190"/>
      <c r="M141" s="92"/>
      <c r="N141" s="92"/>
      <c r="O141" s="602" t="s">
        <v>21</v>
      </c>
      <c r="P141" s="602"/>
      <c r="Q141" s="602"/>
      <c r="R141" s="602"/>
      <c r="S141" s="602"/>
      <c r="T141" s="603"/>
      <c r="U141" s="604">
        <f>SUM(U137:Y140)</f>
        <v>0</v>
      </c>
      <c r="V141" s="605"/>
      <c r="W141" s="605"/>
      <c r="X141" s="605"/>
      <c r="Y141" s="606"/>
      <c r="Z141" s="361"/>
      <c r="AF141" s="607" t="s">
        <v>21</v>
      </c>
      <c r="AG141" s="608"/>
      <c r="AH141" s="604">
        <f>SUM(AH137:AM140)</f>
        <v>0</v>
      </c>
      <c r="AI141" s="605"/>
      <c r="AJ141" s="605"/>
      <c r="AK141" s="605"/>
      <c r="AL141" s="605"/>
      <c r="AM141" s="606"/>
      <c r="AO141" s="92"/>
      <c r="AP141" s="92"/>
      <c r="AQ141" s="92"/>
      <c r="AR141" s="92"/>
      <c r="AS141" s="92"/>
      <c r="AT141" s="92"/>
      <c r="AV141" s="140"/>
      <c r="AW141" s="140"/>
      <c r="AX141" s="140"/>
      <c r="AY141" s="140"/>
      <c r="AZ141" s="140"/>
      <c r="BA141" s="247"/>
    </row>
    <row r="142" spans="12:53" s="53" customFormat="1" ht="21.75" customHeight="1">
      <c r="L142" s="190"/>
      <c r="M142" s="57" t="s">
        <v>2596</v>
      </c>
      <c r="N142" s="92"/>
      <c r="O142" s="345"/>
      <c r="P142" s="345"/>
      <c r="Q142" s="345"/>
      <c r="R142" s="345"/>
      <c r="S142" s="345"/>
      <c r="T142" s="345"/>
      <c r="U142" s="265"/>
      <c r="V142" s="9"/>
      <c r="W142" s="9"/>
      <c r="X142" s="9"/>
      <c r="Y142" s="9"/>
      <c r="Z142" s="91"/>
      <c r="AA142" s="266"/>
      <c r="AB142" s="266"/>
      <c r="AC142" s="266"/>
      <c r="AD142" s="266"/>
      <c r="AE142" s="266"/>
      <c r="AF142" s="264"/>
      <c r="AG142" s="264"/>
      <c r="AH142" s="265"/>
      <c r="AI142" s="9"/>
      <c r="AJ142" s="9"/>
      <c r="AK142" s="9"/>
      <c r="AL142" s="9"/>
      <c r="AM142" s="9"/>
      <c r="AN142" s="266"/>
      <c r="AO142" s="92"/>
      <c r="AP142" s="92"/>
      <c r="AQ142" s="92"/>
      <c r="AR142" s="92"/>
      <c r="AS142" s="92"/>
      <c r="AT142" s="92"/>
      <c r="AV142" s="140"/>
      <c r="AW142" s="140"/>
      <c r="AX142" s="140"/>
      <c r="AY142" s="140"/>
      <c r="AZ142" s="140"/>
      <c r="BA142" s="247"/>
    </row>
    <row r="143" spans="12:53" s="55" customFormat="1" ht="24" customHeight="1">
      <c r="L143" s="189"/>
      <c r="M143" s="153" t="s">
        <v>2627</v>
      </c>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V143" s="141"/>
      <c r="AW143" s="141"/>
      <c r="AX143" s="141"/>
      <c r="AY143" s="141"/>
      <c r="AZ143" s="141"/>
      <c r="BA143" s="247"/>
    </row>
    <row r="144" spans="12:53" s="53" customFormat="1" ht="11.25" customHeight="1">
      <c r="L144" s="190"/>
      <c r="M144" s="12" t="s">
        <v>94</v>
      </c>
      <c r="N144" s="160"/>
      <c r="O144" s="160"/>
      <c r="P144" s="160"/>
      <c r="Q144" s="160"/>
      <c r="R144" s="160"/>
      <c r="S144" s="160"/>
      <c r="T144" s="160"/>
      <c r="U144" s="160"/>
      <c r="V144" s="160"/>
      <c r="W144" s="160"/>
      <c r="X144" s="6"/>
      <c r="Y144" s="160"/>
      <c r="Z144" s="160"/>
      <c r="AA144" s="160"/>
      <c r="AB144" s="160"/>
      <c r="AC144" s="160"/>
      <c r="AD144" s="160"/>
      <c r="AE144" s="160"/>
      <c r="AF144" s="26"/>
      <c r="AG144" s="6"/>
      <c r="AH144" s="22"/>
      <c r="AI144" s="26"/>
      <c r="AJ144" s="26"/>
      <c r="AK144" s="26"/>
      <c r="AL144" s="26"/>
      <c r="AM144" s="26"/>
      <c r="AN144" s="26"/>
      <c r="AO144" s="26"/>
      <c r="AP144" s="26"/>
      <c r="AQ144" s="26"/>
      <c r="AR144" s="26"/>
      <c r="AS144" s="26"/>
      <c r="AT144" s="30"/>
      <c r="AV144" s="140"/>
      <c r="AW144" s="140"/>
      <c r="AX144" s="140"/>
      <c r="AY144" s="140"/>
      <c r="AZ144" s="140"/>
      <c r="BA144" s="247"/>
    </row>
    <row r="145" spans="12:53" s="53" customFormat="1" ht="11.25" customHeight="1">
      <c r="L145" s="190"/>
      <c r="M145" s="45" t="s">
        <v>32</v>
      </c>
      <c r="N145" s="332"/>
      <c r="O145" s="332"/>
      <c r="P145" s="332"/>
      <c r="Q145" s="332"/>
      <c r="R145" s="332"/>
      <c r="S145" s="332"/>
      <c r="T145" s="332" t="s">
        <v>33</v>
      </c>
      <c r="V145" s="332"/>
      <c r="W145" s="332"/>
      <c r="X145" s="5"/>
      <c r="Y145" s="332"/>
      <c r="Z145" s="332"/>
      <c r="AA145" s="332"/>
      <c r="AB145" s="332" t="s">
        <v>34</v>
      </c>
      <c r="AC145" s="332"/>
      <c r="AD145" s="332"/>
      <c r="AE145" s="332"/>
      <c r="AF145" s="28"/>
      <c r="AG145" s="5"/>
      <c r="AH145" s="11"/>
      <c r="AI145" s="332" t="s">
        <v>31</v>
      </c>
      <c r="AJ145" s="28"/>
      <c r="AK145" s="28"/>
      <c r="AL145" s="28"/>
      <c r="AM145" s="28"/>
      <c r="AN145" s="28"/>
      <c r="AO145" s="28"/>
      <c r="AP145" s="28"/>
      <c r="AQ145" s="28"/>
      <c r="AR145" s="28"/>
      <c r="AS145" s="28"/>
      <c r="AT145" s="37"/>
      <c r="AV145" s="140"/>
      <c r="AW145" s="140"/>
      <c r="AX145" s="140"/>
      <c r="AY145" s="140"/>
      <c r="AZ145" s="140"/>
      <c r="BA145" s="247"/>
    </row>
    <row r="146" spans="12:53" s="175" customFormat="1" ht="21.75" customHeight="1">
      <c r="L146" s="192"/>
      <c r="M146" s="461"/>
      <c r="N146" s="462"/>
      <c r="O146" s="462"/>
      <c r="P146" s="462"/>
      <c r="Q146" s="462"/>
      <c r="R146" s="462"/>
      <c r="S146" s="463"/>
      <c r="T146" s="461"/>
      <c r="U146" s="462"/>
      <c r="V146" s="462"/>
      <c r="W146" s="462"/>
      <c r="X146" s="462"/>
      <c r="Y146" s="462"/>
      <c r="Z146" s="462"/>
      <c r="AA146" s="463"/>
      <c r="AB146" s="461"/>
      <c r="AC146" s="462"/>
      <c r="AD146" s="462"/>
      <c r="AE146" s="462"/>
      <c r="AF146" s="462"/>
      <c r="AG146" s="462"/>
      <c r="AH146" s="463"/>
      <c r="AI146" s="461"/>
      <c r="AJ146" s="462"/>
      <c r="AK146" s="462"/>
      <c r="AL146" s="462"/>
      <c r="AM146" s="462"/>
      <c r="AN146" s="462"/>
      <c r="AO146" s="462"/>
      <c r="AP146" s="462"/>
      <c r="AQ146" s="462"/>
      <c r="AR146" s="462"/>
      <c r="AS146" s="462"/>
      <c r="AT146" s="463"/>
      <c r="AV146" s="176"/>
      <c r="AW146" s="176"/>
      <c r="AX146" s="176"/>
      <c r="AY146" s="176"/>
      <c r="AZ146" s="176"/>
      <c r="BA146" s="247"/>
    </row>
    <row r="147" spans="12:53" s="53" customFormat="1" ht="3" customHeight="1">
      <c r="L147" s="190"/>
      <c r="M147" s="56"/>
      <c r="N147" s="56"/>
      <c r="O147" s="56"/>
      <c r="P147" s="56"/>
      <c r="Q147" s="56"/>
      <c r="R147" s="56"/>
      <c r="S147" s="56"/>
      <c r="T147" s="56"/>
      <c r="U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V147" s="140"/>
      <c r="AW147" s="140"/>
      <c r="AX147" s="140"/>
      <c r="AY147" s="140"/>
      <c r="AZ147" s="140"/>
      <c r="BA147" s="247"/>
    </row>
    <row r="148" spans="12:53" ht="21.75" customHeight="1">
      <c r="M148" s="601" t="s">
        <v>29</v>
      </c>
      <c r="N148" s="601"/>
      <c r="O148" s="601"/>
      <c r="P148" s="601"/>
      <c r="Q148" s="601"/>
      <c r="R148" s="601"/>
      <c r="S148" s="601"/>
      <c r="T148" s="601"/>
      <c r="U148" s="601"/>
      <c r="V148" s="601"/>
      <c r="W148" s="601"/>
      <c r="X148" s="564" t="s">
        <v>96</v>
      </c>
      <c r="Y148" s="565"/>
      <c r="Z148" s="565"/>
      <c r="AA148" s="566"/>
      <c r="AB148" s="564" t="s">
        <v>97</v>
      </c>
      <c r="AC148" s="565"/>
      <c r="AD148" s="565"/>
      <c r="AE148" s="565"/>
      <c r="AF148" s="566"/>
      <c r="AG148" s="564" t="s">
        <v>28</v>
      </c>
      <c r="AH148" s="565"/>
      <c r="AI148" s="565"/>
      <c r="AJ148" s="566"/>
      <c r="AK148" s="564" t="s">
        <v>98</v>
      </c>
      <c r="AL148" s="565"/>
      <c r="AM148" s="566"/>
      <c r="AN148" s="564" t="s">
        <v>2591</v>
      </c>
      <c r="AO148" s="565"/>
      <c r="AP148" s="565"/>
      <c r="AQ148" s="565"/>
      <c r="AR148" s="565"/>
      <c r="AS148" s="565"/>
      <c r="AT148" s="566"/>
      <c r="AV148" s="145"/>
      <c r="BA148" s="247"/>
    </row>
    <row r="149" spans="12:53" ht="19.5" customHeight="1">
      <c r="M149" s="609"/>
      <c r="N149" s="609"/>
      <c r="O149" s="609"/>
      <c r="P149" s="609"/>
      <c r="Q149" s="609"/>
      <c r="R149" s="609"/>
      <c r="S149" s="609"/>
      <c r="T149" s="609"/>
      <c r="U149" s="609"/>
      <c r="V149" s="609"/>
      <c r="W149" s="609"/>
      <c r="X149" s="610"/>
      <c r="Y149" s="539"/>
      <c r="Z149" s="539"/>
      <c r="AA149" s="540"/>
      <c r="AB149" s="611"/>
      <c r="AC149" s="612"/>
      <c r="AD149" s="612"/>
      <c r="AE149" s="612"/>
      <c r="AF149" s="613"/>
      <c r="AG149" s="614"/>
      <c r="AH149" s="615"/>
      <c r="AI149" s="615"/>
      <c r="AJ149" s="616"/>
      <c r="AK149" s="617"/>
      <c r="AL149" s="618"/>
      <c r="AM149" s="619"/>
      <c r="AN149" s="620" t="str">
        <f>IF(AB149&gt;0,X149*AB149,"")</f>
        <v/>
      </c>
      <c r="AO149" s="621"/>
      <c r="AP149" s="621"/>
      <c r="AQ149" s="621"/>
      <c r="AR149" s="621"/>
      <c r="AS149" s="621"/>
      <c r="AT149" s="622"/>
      <c r="BA149" s="247"/>
    </row>
    <row r="150" spans="12:53" ht="19.5" customHeight="1">
      <c r="M150" s="609"/>
      <c r="N150" s="609"/>
      <c r="O150" s="609"/>
      <c r="P150" s="609"/>
      <c r="Q150" s="609"/>
      <c r="R150" s="609"/>
      <c r="S150" s="609"/>
      <c r="T150" s="609"/>
      <c r="U150" s="609"/>
      <c r="V150" s="609"/>
      <c r="W150" s="609"/>
      <c r="X150" s="610"/>
      <c r="Y150" s="539"/>
      <c r="Z150" s="539"/>
      <c r="AA150" s="540"/>
      <c r="AB150" s="611"/>
      <c r="AC150" s="612"/>
      <c r="AD150" s="612"/>
      <c r="AE150" s="612"/>
      <c r="AF150" s="613"/>
      <c r="AG150" s="614"/>
      <c r="AH150" s="615"/>
      <c r="AI150" s="615"/>
      <c r="AJ150" s="616"/>
      <c r="AK150" s="617"/>
      <c r="AL150" s="618"/>
      <c r="AM150" s="619"/>
      <c r="AN150" s="620" t="str">
        <f t="shared" ref="AN150:AN158" si="0">IF(AB150&gt;0,X150*AB150,"")</f>
        <v/>
      </c>
      <c r="AO150" s="621"/>
      <c r="AP150" s="621"/>
      <c r="AQ150" s="621"/>
      <c r="AR150" s="621"/>
      <c r="AS150" s="621"/>
      <c r="AT150" s="622"/>
      <c r="BA150" s="247"/>
    </row>
    <row r="151" spans="12:53" ht="19.5" customHeight="1">
      <c r="M151" s="609"/>
      <c r="N151" s="609"/>
      <c r="O151" s="609"/>
      <c r="P151" s="609"/>
      <c r="Q151" s="609"/>
      <c r="R151" s="609"/>
      <c r="S151" s="609"/>
      <c r="T151" s="609"/>
      <c r="U151" s="609"/>
      <c r="V151" s="609"/>
      <c r="W151" s="609"/>
      <c r="X151" s="610"/>
      <c r="Y151" s="539"/>
      <c r="Z151" s="539"/>
      <c r="AA151" s="540"/>
      <c r="AB151" s="611"/>
      <c r="AC151" s="612"/>
      <c r="AD151" s="612"/>
      <c r="AE151" s="612"/>
      <c r="AF151" s="613"/>
      <c r="AG151" s="614"/>
      <c r="AH151" s="615"/>
      <c r="AI151" s="615"/>
      <c r="AJ151" s="616"/>
      <c r="AK151" s="617"/>
      <c r="AL151" s="618"/>
      <c r="AM151" s="619"/>
      <c r="AN151" s="620" t="str">
        <f t="shared" si="0"/>
        <v/>
      </c>
      <c r="AO151" s="621"/>
      <c r="AP151" s="621"/>
      <c r="AQ151" s="621"/>
      <c r="AR151" s="621"/>
      <c r="AS151" s="621"/>
      <c r="AT151" s="622"/>
      <c r="BA151" s="247"/>
    </row>
    <row r="152" spans="12:53" ht="19.5" customHeight="1">
      <c r="L152" s="184"/>
      <c r="M152" s="609"/>
      <c r="N152" s="609"/>
      <c r="O152" s="609"/>
      <c r="P152" s="609"/>
      <c r="Q152" s="609"/>
      <c r="R152" s="609"/>
      <c r="S152" s="609"/>
      <c r="T152" s="609"/>
      <c r="U152" s="609"/>
      <c r="V152" s="609"/>
      <c r="W152" s="609"/>
      <c r="X152" s="610"/>
      <c r="Y152" s="539"/>
      <c r="Z152" s="539"/>
      <c r="AA152" s="540"/>
      <c r="AB152" s="611"/>
      <c r="AC152" s="612"/>
      <c r="AD152" s="612"/>
      <c r="AE152" s="612"/>
      <c r="AF152" s="613"/>
      <c r="AG152" s="614"/>
      <c r="AH152" s="615"/>
      <c r="AI152" s="615"/>
      <c r="AJ152" s="616"/>
      <c r="AK152" s="617"/>
      <c r="AL152" s="618"/>
      <c r="AM152" s="619"/>
      <c r="AN152" s="620" t="str">
        <f t="shared" si="0"/>
        <v/>
      </c>
      <c r="AO152" s="621"/>
      <c r="AP152" s="621"/>
      <c r="AQ152" s="621"/>
      <c r="AR152" s="621"/>
      <c r="AS152" s="621"/>
      <c r="AT152" s="622"/>
      <c r="BA152" s="247"/>
    </row>
    <row r="153" spans="12:53" ht="19.5" customHeight="1">
      <c r="M153" s="609"/>
      <c r="N153" s="609"/>
      <c r="O153" s="609"/>
      <c r="P153" s="609"/>
      <c r="Q153" s="609"/>
      <c r="R153" s="609"/>
      <c r="S153" s="609"/>
      <c r="T153" s="609"/>
      <c r="U153" s="609"/>
      <c r="V153" s="609"/>
      <c r="W153" s="609"/>
      <c r="X153" s="610"/>
      <c r="Y153" s="539"/>
      <c r="Z153" s="539"/>
      <c r="AA153" s="540"/>
      <c r="AB153" s="611"/>
      <c r="AC153" s="612"/>
      <c r="AD153" s="612"/>
      <c r="AE153" s="612"/>
      <c r="AF153" s="613"/>
      <c r="AG153" s="614"/>
      <c r="AH153" s="615"/>
      <c r="AI153" s="615"/>
      <c r="AJ153" s="616"/>
      <c r="AK153" s="617"/>
      <c r="AL153" s="618"/>
      <c r="AM153" s="619"/>
      <c r="AN153" s="620" t="str">
        <f t="shared" si="0"/>
        <v/>
      </c>
      <c r="AO153" s="621"/>
      <c r="AP153" s="621"/>
      <c r="AQ153" s="621"/>
      <c r="AR153" s="621"/>
      <c r="AS153" s="621"/>
      <c r="AT153" s="622"/>
      <c r="BA153" s="247"/>
    </row>
    <row r="154" spans="12:53" ht="19.5" customHeight="1">
      <c r="M154" s="609"/>
      <c r="N154" s="609"/>
      <c r="O154" s="609"/>
      <c r="P154" s="609"/>
      <c r="Q154" s="609"/>
      <c r="R154" s="609"/>
      <c r="S154" s="609"/>
      <c r="T154" s="609"/>
      <c r="U154" s="609"/>
      <c r="V154" s="609"/>
      <c r="W154" s="609"/>
      <c r="X154" s="610"/>
      <c r="Y154" s="539"/>
      <c r="Z154" s="539"/>
      <c r="AA154" s="540"/>
      <c r="AB154" s="611"/>
      <c r="AC154" s="612"/>
      <c r="AD154" s="612"/>
      <c r="AE154" s="612"/>
      <c r="AF154" s="613"/>
      <c r="AG154" s="614"/>
      <c r="AH154" s="615"/>
      <c r="AI154" s="615"/>
      <c r="AJ154" s="616"/>
      <c r="AK154" s="617"/>
      <c r="AL154" s="618"/>
      <c r="AM154" s="619"/>
      <c r="AN154" s="620" t="str">
        <f t="shared" si="0"/>
        <v/>
      </c>
      <c r="AO154" s="621"/>
      <c r="AP154" s="621"/>
      <c r="AQ154" s="621"/>
      <c r="AR154" s="621"/>
      <c r="AS154" s="621"/>
      <c r="AT154" s="622"/>
      <c r="BA154" s="247"/>
    </row>
    <row r="155" spans="12:53" ht="19.5" customHeight="1">
      <c r="M155" s="609"/>
      <c r="N155" s="609"/>
      <c r="O155" s="609"/>
      <c r="P155" s="609"/>
      <c r="Q155" s="609"/>
      <c r="R155" s="609"/>
      <c r="S155" s="609"/>
      <c r="T155" s="609"/>
      <c r="U155" s="609"/>
      <c r="V155" s="609"/>
      <c r="W155" s="609"/>
      <c r="X155" s="610"/>
      <c r="Y155" s="539"/>
      <c r="Z155" s="539"/>
      <c r="AA155" s="540"/>
      <c r="AB155" s="611"/>
      <c r="AC155" s="612"/>
      <c r="AD155" s="612"/>
      <c r="AE155" s="612"/>
      <c r="AF155" s="613"/>
      <c r="AG155" s="614"/>
      <c r="AH155" s="615"/>
      <c r="AI155" s="615"/>
      <c r="AJ155" s="616"/>
      <c r="AK155" s="617"/>
      <c r="AL155" s="618"/>
      <c r="AM155" s="619"/>
      <c r="AN155" s="620" t="str">
        <f t="shared" si="0"/>
        <v/>
      </c>
      <c r="AO155" s="621"/>
      <c r="AP155" s="621"/>
      <c r="AQ155" s="621"/>
      <c r="AR155" s="621"/>
      <c r="AS155" s="621"/>
      <c r="AT155" s="622"/>
      <c r="BA155" s="247"/>
    </row>
    <row r="156" spans="12:53" ht="19.5" customHeight="1">
      <c r="M156" s="609"/>
      <c r="N156" s="609"/>
      <c r="O156" s="609"/>
      <c r="P156" s="609"/>
      <c r="Q156" s="609"/>
      <c r="R156" s="609"/>
      <c r="S156" s="609"/>
      <c r="T156" s="609"/>
      <c r="U156" s="609"/>
      <c r="V156" s="609"/>
      <c r="W156" s="609"/>
      <c r="X156" s="610"/>
      <c r="Y156" s="539"/>
      <c r="Z156" s="539"/>
      <c r="AA156" s="540"/>
      <c r="AB156" s="611"/>
      <c r="AC156" s="612"/>
      <c r="AD156" s="612"/>
      <c r="AE156" s="612"/>
      <c r="AF156" s="613"/>
      <c r="AG156" s="614"/>
      <c r="AH156" s="615"/>
      <c r="AI156" s="615"/>
      <c r="AJ156" s="616"/>
      <c r="AK156" s="617"/>
      <c r="AL156" s="618"/>
      <c r="AM156" s="619"/>
      <c r="AN156" s="620" t="str">
        <f t="shared" si="0"/>
        <v/>
      </c>
      <c r="AO156" s="621"/>
      <c r="AP156" s="621"/>
      <c r="AQ156" s="621"/>
      <c r="AR156" s="621"/>
      <c r="AS156" s="621"/>
      <c r="AT156" s="622"/>
      <c r="BA156" s="247"/>
    </row>
    <row r="157" spans="12:53" ht="19.5" customHeight="1">
      <c r="M157" s="609"/>
      <c r="N157" s="609"/>
      <c r="O157" s="609"/>
      <c r="P157" s="609"/>
      <c r="Q157" s="609"/>
      <c r="R157" s="609"/>
      <c r="S157" s="609"/>
      <c r="T157" s="609"/>
      <c r="U157" s="609"/>
      <c r="V157" s="609"/>
      <c r="W157" s="609"/>
      <c r="X157" s="610"/>
      <c r="Y157" s="539"/>
      <c r="Z157" s="539"/>
      <c r="AA157" s="540"/>
      <c r="AB157" s="611"/>
      <c r="AC157" s="612"/>
      <c r="AD157" s="612"/>
      <c r="AE157" s="612"/>
      <c r="AF157" s="613"/>
      <c r="AG157" s="614"/>
      <c r="AH157" s="615"/>
      <c r="AI157" s="615"/>
      <c r="AJ157" s="616"/>
      <c r="AK157" s="617"/>
      <c r="AL157" s="618"/>
      <c r="AM157" s="619"/>
      <c r="AN157" s="620" t="str">
        <f t="shared" si="0"/>
        <v/>
      </c>
      <c r="AO157" s="621"/>
      <c r="AP157" s="621"/>
      <c r="AQ157" s="621"/>
      <c r="AR157" s="621"/>
      <c r="AS157" s="621"/>
      <c r="AT157" s="622"/>
      <c r="BA157" s="247"/>
    </row>
    <row r="158" spans="12:53" ht="19.5" customHeight="1">
      <c r="M158" s="609"/>
      <c r="N158" s="609"/>
      <c r="O158" s="609"/>
      <c r="P158" s="609"/>
      <c r="Q158" s="609"/>
      <c r="R158" s="609"/>
      <c r="S158" s="609"/>
      <c r="T158" s="609"/>
      <c r="U158" s="609"/>
      <c r="V158" s="609"/>
      <c r="W158" s="609"/>
      <c r="X158" s="610"/>
      <c r="Y158" s="539"/>
      <c r="Z158" s="539"/>
      <c r="AA158" s="540"/>
      <c r="AB158" s="611"/>
      <c r="AC158" s="612"/>
      <c r="AD158" s="612"/>
      <c r="AE158" s="612"/>
      <c r="AF158" s="613"/>
      <c r="AG158" s="614"/>
      <c r="AH158" s="615"/>
      <c r="AI158" s="615"/>
      <c r="AJ158" s="616"/>
      <c r="AK158" s="617"/>
      <c r="AL158" s="618"/>
      <c r="AM158" s="619"/>
      <c r="AN158" s="620" t="str">
        <f t="shared" si="0"/>
        <v/>
      </c>
      <c r="AO158" s="621"/>
      <c r="AP158" s="621"/>
      <c r="AQ158" s="621"/>
      <c r="AR158" s="621"/>
      <c r="AS158" s="621"/>
      <c r="AT158" s="622"/>
      <c r="BA158" s="247"/>
    </row>
    <row r="159" spans="12:53" ht="19.5" customHeight="1">
      <c r="M159" s="57"/>
      <c r="N159" s="57"/>
      <c r="V159" s="626" t="s">
        <v>21</v>
      </c>
      <c r="W159" s="627"/>
      <c r="X159" s="628">
        <f>SUM(X149:AA158)</f>
        <v>0</v>
      </c>
      <c r="Y159" s="629"/>
      <c r="Z159" s="629"/>
      <c r="AA159" s="630"/>
      <c r="AB159" s="298"/>
      <c r="AC159" s="298"/>
      <c r="AD159" s="298"/>
      <c r="AE159" s="298"/>
      <c r="AF159" s="299"/>
      <c r="AG159" s="299"/>
      <c r="AH159" s="299"/>
      <c r="AL159" s="602" t="s">
        <v>21</v>
      </c>
      <c r="AM159" s="603"/>
      <c r="AN159" s="620">
        <f>SUM(AN149:AT158)</f>
        <v>0</v>
      </c>
      <c r="AO159" s="621"/>
      <c r="AP159" s="621"/>
      <c r="AQ159" s="621"/>
      <c r="AR159" s="621"/>
      <c r="AS159" s="621"/>
      <c r="AT159" s="622"/>
      <c r="BA159" s="247"/>
    </row>
    <row r="160" spans="12:53" ht="3" customHeight="1">
      <c r="M160" s="57"/>
      <c r="N160" s="57"/>
      <c r="O160" s="345"/>
      <c r="P160" s="345"/>
      <c r="Q160" s="300"/>
      <c r="R160" s="300"/>
      <c r="S160" s="300"/>
      <c r="T160" s="301"/>
      <c r="V160" s="302"/>
      <c r="W160" s="302"/>
      <c r="X160" s="302"/>
      <c r="Z160" s="298"/>
      <c r="AA160" s="298"/>
      <c r="AB160" s="298"/>
      <c r="AC160" s="298"/>
      <c r="AD160" s="298"/>
      <c r="AE160" s="298"/>
      <c r="AF160" s="299"/>
      <c r="AG160" s="299"/>
      <c r="AH160" s="299"/>
      <c r="AN160" s="345"/>
      <c r="AO160" s="345"/>
      <c r="AP160" s="303"/>
      <c r="AQ160" s="303"/>
      <c r="AR160" s="303"/>
      <c r="AS160" s="303"/>
      <c r="AT160" s="303"/>
      <c r="BA160" s="247"/>
    </row>
    <row r="161" spans="12:53" s="38" customFormat="1" ht="24" customHeight="1">
      <c r="L161" s="165"/>
      <c r="M161" s="153" t="s">
        <v>2628</v>
      </c>
      <c r="N161" s="105"/>
      <c r="O161" s="105"/>
      <c r="P161" s="105"/>
      <c r="Q161" s="105"/>
      <c r="R161" s="105"/>
      <c r="S161" s="105"/>
      <c r="T161" s="105"/>
      <c r="U161" s="105"/>
      <c r="V161" s="105"/>
      <c r="W161" s="105"/>
      <c r="X161" s="105"/>
      <c r="Y161" s="105"/>
      <c r="Z161" s="10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0"/>
      <c r="AV161" s="135"/>
      <c r="AW161" s="135"/>
      <c r="AX161" s="135"/>
      <c r="AY161" s="135"/>
      <c r="AZ161" s="135"/>
      <c r="BA161" s="247"/>
    </row>
    <row r="162" spans="12:53" ht="11.25" customHeight="1">
      <c r="M162" s="559" t="s">
        <v>2546</v>
      </c>
      <c r="N162" s="560"/>
      <c r="O162" s="560"/>
      <c r="P162" s="560"/>
      <c r="Q162" s="560"/>
      <c r="R162" s="560"/>
      <c r="S162" s="560"/>
      <c r="T162" s="560"/>
      <c r="U162" s="560"/>
      <c r="V162" s="560"/>
      <c r="W162" s="560"/>
      <c r="X162" s="560"/>
      <c r="Y162" s="560"/>
      <c r="Z162" s="560"/>
      <c r="AA162" s="560"/>
      <c r="AB162" s="560"/>
      <c r="AC162" s="560"/>
      <c r="AD162" s="560"/>
      <c r="AE162" s="560"/>
      <c r="AF162" s="560"/>
      <c r="AG162" s="560"/>
      <c r="AH162" s="560"/>
      <c r="AI162" s="560"/>
      <c r="AJ162" s="560"/>
      <c r="AK162" s="560"/>
      <c r="AL162" s="560"/>
      <c r="AM162" s="560"/>
      <c r="AN162" s="561"/>
      <c r="AO162" s="58" t="s">
        <v>23</v>
      </c>
      <c r="AP162" s="59"/>
      <c r="AQ162" s="59"/>
      <c r="AR162" s="60"/>
      <c r="AS162" s="60"/>
      <c r="AT162" s="61"/>
      <c r="BA162" s="247"/>
    </row>
    <row r="163" spans="12:53" s="115" customFormat="1" ht="24.75" customHeight="1">
      <c r="L163" s="169"/>
      <c r="M163" s="429"/>
      <c r="N163" s="430"/>
      <c r="O163" s="430"/>
      <c r="P163" s="430"/>
      <c r="Q163" s="430"/>
      <c r="R163" s="430"/>
      <c r="S163" s="430"/>
      <c r="T163" s="430"/>
      <c r="U163" s="430"/>
      <c r="V163" s="430"/>
      <c r="W163" s="430"/>
      <c r="X163" s="430"/>
      <c r="Y163" s="430"/>
      <c r="Z163" s="430"/>
      <c r="AA163" s="430"/>
      <c r="AB163" s="430"/>
      <c r="AC163" s="430"/>
      <c r="AD163" s="430"/>
      <c r="AE163" s="430"/>
      <c r="AF163" s="430"/>
      <c r="AG163" s="430"/>
      <c r="AH163" s="430"/>
      <c r="AI163" s="430"/>
      <c r="AJ163" s="430"/>
      <c r="AK163" s="430"/>
      <c r="AL163" s="430"/>
      <c r="AM163" s="430"/>
      <c r="AN163" s="431"/>
      <c r="AO163" s="631"/>
      <c r="AP163" s="632"/>
      <c r="AQ163" s="632"/>
      <c r="AR163" s="632"/>
      <c r="AS163" s="632"/>
      <c r="AT163" s="633"/>
      <c r="AV163" s="142"/>
      <c r="AW163" s="142"/>
      <c r="AX163" s="142"/>
      <c r="AY163" s="142"/>
      <c r="AZ163" s="142"/>
      <c r="BA163" s="247"/>
    </row>
    <row r="164" spans="12:53" s="97" customFormat="1" ht="11.25" customHeight="1">
      <c r="M164" s="52" t="s">
        <v>24</v>
      </c>
      <c r="N164" s="20"/>
      <c r="O164" s="20"/>
      <c r="P164" s="20"/>
      <c r="Q164" s="20"/>
      <c r="R164" s="20"/>
      <c r="S164" s="20"/>
      <c r="T164" s="20"/>
      <c r="U164" s="52" t="s">
        <v>25</v>
      </c>
      <c r="V164" s="282"/>
      <c r="W164" s="282"/>
      <c r="X164" s="282"/>
      <c r="Y164" s="282"/>
      <c r="Z164" s="282"/>
      <c r="AA164" s="282"/>
      <c r="AB164" s="362"/>
      <c r="AC164" s="12" t="s">
        <v>26</v>
      </c>
      <c r="AD164" s="52"/>
      <c r="AE164" s="282"/>
      <c r="AF164" s="282"/>
      <c r="AG164" s="282"/>
      <c r="AH164" s="282"/>
      <c r="AI164" s="282"/>
      <c r="AJ164" s="282"/>
      <c r="AK164" s="282"/>
      <c r="AL164" s="283"/>
      <c r="AM164" s="283"/>
      <c r="AN164" s="283"/>
      <c r="AO164" s="283"/>
      <c r="AP164" s="283"/>
      <c r="AQ164" s="283"/>
      <c r="AR164" s="62"/>
      <c r="AS164" s="62"/>
      <c r="AT164" s="63"/>
      <c r="AV164" s="138"/>
      <c r="AW164" s="138"/>
      <c r="AX164" s="138"/>
      <c r="AY164" s="138"/>
      <c r="AZ164" s="138"/>
      <c r="BA164" s="250"/>
    </row>
    <row r="165" spans="12:53" s="97" customFormat="1" ht="35.25" customHeight="1">
      <c r="M165" s="341"/>
      <c r="N165" s="342"/>
      <c r="O165" s="342"/>
      <c r="P165" s="342"/>
      <c r="Q165" s="342"/>
      <c r="R165" s="342"/>
      <c r="S165" s="342"/>
      <c r="T165" s="342"/>
      <c r="U165" s="623"/>
      <c r="V165" s="624"/>
      <c r="W165" s="624"/>
      <c r="X165" s="624"/>
      <c r="Y165" s="624"/>
      <c r="Z165" s="624"/>
      <c r="AA165" s="624"/>
      <c r="AB165" s="625"/>
      <c r="AC165" s="623"/>
      <c r="AD165" s="624"/>
      <c r="AE165" s="624"/>
      <c r="AF165" s="624"/>
      <c r="AG165" s="624"/>
      <c r="AH165" s="624"/>
      <c r="AI165" s="624"/>
      <c r="AJ165" s="624"/>
      <c r="AK165" s="624"/>
      <c r="AL165" s="624"/>
      <c r="AM165" s="624"/>
      <c r="AN165" s="624"/>
      <c r="AO165" s="624"/>
      <c r="AP165" s="624"/>
      <c r="AQ165" s="624"/>
      <c r="AR165" s="624"/>
      <c r="AS165" s="624"/>
      <c r="AT165" s="625"/>
      <c r="AV165" s="138"/>
      <c r="AW165" s="138"/>
      <c r="AX165" s="138"/>
      <c r="AY165" s="138"/>
      <c r="AZ165" s="138"/>
      <c r="BA165" s="250"/>
    </row>
    <row r="166" spans="12:53" ht="11.15" customHeight="1">
      <c r="M166" s="52" t="s">
        <v>27</v>
      </c>
      <c r="N166" s="20"/>
      <c r="O166" s="20"/>
      <c r="P166" s="20"/>
      <c r="Q166" s="20"/>
      <c r="R166" s="20"/>
      <c r="S166" s="20"/>
      <c r="T166" s="282"/>
      <c r="U166" s="282"/>
      <c r="V166" s="282"/>
      <c r="W166" s="282"/>
      <c r="X166" s="282"/>
      <c r="Y166" s="282"/>
      <c r="Z166" s="282"/>
      <c r="AA166" s="282"/>
      <c r="AB166" s="282"/>
      <c r="AC166" s="282"/>
      <c r="AD166" s="282"/>
      <c r="AE166" s="282"/>
      <c r="AF166" s="282"/>
      <c r="AG166" s="282"/>
      <c r="AH166" s="282"/>
      <c r="AI166" s="282"/>
      <c r="AJ166" s="6"/>
      <c r="AK166" s="283"/>
      <c r="AL166" s="283"/>
      <c r="AM166" s="283"/>
      <c r="AN166" s="283"/>
      <c r="AO166" s="283"/>
      <c r="AP166" s="283"/>
      <c r="AQ166" s="283"/>
      <c r="AR166" s="62"/>
      <c r="AS166" s="62"/>
      <c r="AT166" s="63"/>
      <c r="BA166" s="247"/>
    </row>
    <row r="167" spans="12:53" ht="17.149999999999999" customHeight="1">
      <c r="M167" s="363"/>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5"/>
      <c r="AK167" s="364"/>
      <c r="AL167" s="364"/>
      <c r="AM167" s="364"/>
      <c r="AN167" s="364"/>
      <c r="AO167" s="364"/>
      <c r="AP167" s="364"/>
      <c r="AQ167" s="364"/>
      <c r="AR167" s="64"/>
      <c r="AS167" s="64"/>
      <c r="AT167" s="65"/>
      <c r="BA167" s="247"/>
    </row>
    <row r="168" spans="12:53" ht="21.75" customHeight="1">
      <c r="M168" s="363"/>
      <c r="N168" s="280"/>
      <c r="O168" s="90"/>
      <c r="P168" s="90"/>
      <c r="Q168" s="90"/>
      <c r="R168" s="90"/>
      <c r="S168" s="90"/>
      <c r="T168" s="90"/>
      <c r="U168" s="90"/>
      <c r="V168" s="436"/>
      <c r="W168" s="436"/>
      <c r="X168" s="436"/>
      <c r="Y168" s="436"/>
      <c r="Z168" s="436"/>
      <c r="AA168" s="436"/>
      <c r="AB168" s="436"/>
      <c r="AC168" s="436"/>
      <c r="AD168" s="436"/>
      <c r="AE168" s="436"/>
      <c r="AF168" s="436"/>
      <c r="AG168" s="436"/>
      <c r="AH168" s="436"/>
      <c r="AI168" s="436"/>
      <c r="AJ168" s="436"/>
      <c r="AK168" s="436"/>
      <c r="AL168" s="436"/>
      <c r="AM168" s="436"/>
      <c r="AN168" s="436"/>
      <c r="AO168" s="436"/>
      <c r="AP168" s="436"/>
      <c r="AQ168" s="436"/>
      <c r="AR168" s="436"/>
      <c r="AS168" s="436"/>
      <c r="AT168" s="437"/>
      <c r="BA168" s="247"/>
    </row>
    <row r="169" spans="12:53" ht="4.5" customHeight="1">
      <c r="M169" s="66" t="s">
        <v>41</v>
      </c>
      <c r="N169" s="67"/>
      <c r="O169" s="67"/>
      <c r="P169" s="67"/>
      <c r="Q169" s="67"/>
      <c r="R169" s="67"/>
      <c r="S169" s="67"/>
      <c r="T169" s="67"/>
      <c r="U169" s="67"/>
      <c r="V169" s="67"/>
      <c r="W169" s="67"/>
      <c r="X169" s="67"/>
      <c r="Y169" s="67"/>
      <c r="Z169" s="67"/>
      <c r="AA169" s="67"/>
      <c r="AB169" s="67"/>
      <c r="AC169" s="67"/>
      <c r="AD169" s="67"/>
      <c r="AE169" s="67"/>
      <c r="AF169" s="67"/>
      <c r="AG169" s="67"/>
      <c r="AH169" s="67"/>
      <c r="AI169" s="67"/>
      <c r="AJ169" s="67"/>
      <c r="AK169" s="67"/>
      <c r="AL169" s="67"/>
      <c r="AM169" s="67"/>
      <c r="AN169" s="67"/>
      <c r="AO169" s="67"/>
      <c r="AP169" s="67"/>
      <c r="AQ169" s="67"/>
      <c r="AR169" s="67"/>
      <c r="AS169" s="67"/>
      <c r="AT169" s="68"/>
      <c r="BA169" s="247"/>
    </row>
    <row r="170" spans="12:53" ht="11.25" customHeight="1">
      <c r="M170" s="12" t="s">
        <v>12</v>
      </c>
      <c r="N170" s="52"/>
      <c r="O170" s="52"/>
      <c r="P170" s="52"/>
      <c r="Q170" s="52"/>
      <c r="R170" s="52"/>
      <c r="S170" s="20"/>
      <c r="T170" s="69"/>
      <c r="U170" s="12" t="s">
        <v>37</v>
      </c>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69"/>
      <c r="BA170" s="247"/>
    </row>
    <row r="171" spans="12:53" s="115" customFormat="1" ht="24.75" customHeight="1">
      <c r="L171" s="169"/>
      <c r="M171" s="172"/>
      <c r="N171" s="177"/>
      <c r="O171" s="177"/>
      <c r="P171" s="177"/>
      <c r="Q171" s="177"/>
      <c r="R171" s="177"/>
      <c r="S171" s="177"/>
      <c r="T171" s="178"/>
      <c r="U171" s="396"/>
      <c r="V171" s="397"/>
      <c r="W171" s="397"/>
      <c r="X171" s="397"/>
      <c r="Y171" s="397"/>
      <c r="Z171" s="397"/>
      <c r="AA171" s="397"/>
      <c r="AB171" s="397"/>
      <c r="AC171" s="397"/>
      <c r="AD171" s="397"/>
      <c r="AE171" s="397"/>
      <c r="AF171" s="397"/>
      <c r="AG171" s="397"/>
      <c r="AH171" s="397"/>
      <c r="AI171" s="397"/>
      <c r="AJ171" s="397"/>
      <c r="AK171" s="397"/>
      <c r="AL171" s="397"/>
      <c r="AM171" s="397"/>
      <c r="AN171" s="397"/>
      <c r="AO171" s="397"/>
      <c r="AP171" s="397"/>
      <c r="AQ171" s="397"/>
      <c r="AR171" s="397"/>
      <c r="AS171" s="397"/>
      <c r="AT171" s="398"/>
      <c r="AV171" s="142"/>
      <c r="AW171" s="142"/>
      <c r="AX171" s="142"/>
      <c r="AY171" s="142"/>
      <c r="AZ171" s="142"/>
      <c r="BA171" s="247"/>
    </row>
    <row r="172" spans="12:53" s="38" customFormat="1" ht="24" customHeight="1">
      <c r="L172" s="165"/>
      <c r="M172" s="441" t="s">
        <v>2629</v>
      </c>
      <c r="N172" s="441"/>
      <c r="O172" s="441"/>
      <c r="P172" s="441"/>
      <c r="Q172" s="441"/>
      <c r="R172" s="441"/>
      <c r="S172" s="441"/>
      <c r="T172" s="441"/>
      <c r="U172" s="441"/>
      <c r="V172" s="441"/>
      <c r="W172" s="441"/>
      <c r="X172" s="441"/>
      <c r="Y172" s="441"/>
      <c r="Z172" s="441"/>
      <c r="AA172" s="441"/>
      <c r="AB172" s="441"/>
      <c r="AC172" s="441"/>
      <c r="AD172" s="441"/>
      <c r="AE172" s="441"/>
      <c r="AF172" s="441"/>
      <c r="AG172" s="441"/>
      <c r="AH172" s="441"/>
      <c r="AI172" s="441"/>
      <c r="AJ172" s="441"/>
      <c r="AK172" s="441"/>
      <c r="AL172" s="441"/>
      <c r="AM172" s="441"/>
      <c r="AN172" s="441"/>
      <c r="AO172" s="441"/>
      <c r="AP172" s="441"/>
      <c r="AQ172" s="441"/>
      <c r="AR172" s="441"/>
      <c r="AS172" s="441"/>
      <c r="AT172" s="441"/>
      <c r="AV172" s="135"/>
      <c r="AW172" s="135"/>
      <c r="AX172" s="135"/>
      <c r="AY172" s="135"/>
      <c r="AZ172" s="135"/>
      <c r="BA172" s="247"/>
    </row>
    <row r="173" spans="12:53" ht="11.15" customHeight="1">
      <c r="M173" s="179" t="s">
        <v>2547</v>
      </c>
      <c r="N173" s="26"/>
      <c r="O173" s="26"/>
      <c r="P173" s="26"/>
      <c r="Q173" s="26"/>
      <c r="R173" s="26"/>
      <c r="S173" s="26"/>
      <c r="T173" s="26"/>
      <c r="U173" s="26"/>
      <c r="V173" s="26"/>
      <c r="W173" s="26"/>
      <c r="X173" s="26"/>
      <c r="Y173" s="26"/>
      <c r="Z173" s="26"/>
      <c r="AA173" s="26"/>
      <c r="AB173" s="26"/>
      <c r="AC173" s="26"/>
      <c r="AD173" s="26"/>
      <c r="AE173" s="26"/>
      <c r="AF173" s="26"/>
      <c r="AG173" s="26"/>
      <c r="AH173" s="26"/>
      <c r="AI173" s="268"/>
      <c r="AJ173" s="267"/>
      <c r="AK173" s="268"/>
      <c r="AL173" s="268"/>
      <c r="AM173" s="268"/>
      <c r="AN173" s="268"/>
      <c r="AO173" s="268"/>
      <c r="AP173" s="267"/>
      <c r="AQ173" s="268"/>
      <c r="AR173" s="268"/>
      <c r="AS173" s="268"/>
      <c r="AT173" s="269"/>
      <c r="BA173" s="247"/>
    </row>
    <row r="174" spans="12:53" s="115" customFormat="1" ht="24.75" customHeight="1">
      <c r="L174" s="169"/>
      <c r="M174" s="476"/>
      <c r="N174" s="477"/>
      <c r="O174" s="477"/>
      <c r="P174" s="477"/>
      <c r="Q174" s="477"/>
      <c r="R174" s="477"/>
      <c r="S174" s="477"/>
      <c r="T174" s="477"/>
      <c r="U174" s="477"/>
      <c r="V174" s="477"/>
      <c r="W174" s="477"/>
      <c r="X174" s="477"/>
      <c r="Y174" s="477"/>
      <c r="Z174" s="477"/>
      <c r="AA174" s="477"/>
      <c r="AB174" s="477"/>
      <c r="AC174" s="477"/>
      <c r="AD174" s="477"/>
      <c r="AE174" s="477"/>
      <c r="AF174" s="477"/>
      <c r="AG174" s="477"/>
      <c r="AH174" s="477"/>
      <c r="AI174" s="477"/>
      <c r="AJ174" s="477"/>
      <c r="AK174" s="477"/>
      <c r="AL174" s="477"/>
      <c r="AM174" s="477"/>
      <c r="AN174" s="477"/>
      <c r="AO174" s="477"/>
      <c r="AP174" s="477"/>
      <c r="AQ174" s="477"/>
      <c r="AR174" s="477"/>
      <c r="AS174" s="477"/>
      <c r="AT174" s="478"/>
      <c r="AV174" s="142"/>
      <c r="AW174" s="142"/>
      <c r="AX174" s="142"/>
      <c r="AY174" s="142"/>
      <c r="AZ174" s="142"/>
      <c r="BA174" s="247"/>
    </row>
    <row r="175" spans="12:53" ht="29.25" customHeight="1">
      <c r="M175" s="644" t="s">
        <v>2551</v>
      </c>
      <c r="N175" s="644"/>
      <c r="O175" s="644"/>
      <c r="P175" s="644"/>
      <c r="Q175" s="644"/>
      <c r="R175" s="644"/>
      <c r="S175" s="644"/>
      <c r="T175" s="644"/>
      <c r="U175" s="644"/>
      <c r="V175" s="644"/>
      <c r="W175" s="644"/>
      <c r="X175" s="644"/>
      <c r="Y175" s="644"/>
      <c r="Z175" s="644"/>
      <c r="AA175" s="644"/>
      <c r="AB175" s="644"/>
      <c r="AC175" s="644"/>
      <c r="AD175" s="644"/>
      <c r="AE175" s="644"/>
      <c r="AF175" s="644"/>
      <c r="AG175" s="644"/>
      <c r="AH175" s="644"/>
      <c r="AI175" s="644"/>
      <c r="AJ175" s="644"/>
      <c r="AK175" s="644"/>
      <c r="AL175" s="644"/>
      <c r="AM175" s="644"/>
      <c r="AN175" s="644"/>
      <c r="AO175" s="644"/>
      <c r="AP175" s="644"/>
      <c r="AQ175" s="644"/>
      <c r="AR175" s="644"/>
      <c r="AS175" s="644"/>
      <c r="AT175" s="644"/>
      <c r="BA175" s="247"/>
    </row>
    <row r="176" spans="12:53" s="38" customFormat="1" ht="24" customHeight="1">
      <c r="L176" s="165"/>
      <c r="M176" s="442" t="s">
        <v>2630</v>
      </c>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442"/>
      <c r="AN176" s="442"/>
      <c r="AO176" s="442"/>
      <c r="AP176" s="442"/>
      <c r="AQ176" s="442"/>
      <c r="AR176" s="442"/>
      <c r="AS176" s="442"/>
      <c r="AT176" s="442"/>
      <c r="AV176" s="135"/>
      <c r="AW176" s="135"/>
      <c r="AX176" s="135"/>
      <c r="AY176" s="135"/>
      <c r="AZ176" s="135"/>
      <c r="BA176" s="247"/>
    </row>
    <row r="177" spans="12:78" ht="21.75" customHeight="1">
      <c r="M177" s="645" t="s">
        <v>50</v>
      </c>
      <c r="N177" s="646"/>
      <c r="O177" s="646"/>
      <c r="P177" s="646"/>
      <c r="Q177" s="646"/>
      <c r="R177" s="646"/>
      <c r="S177" s="646"/>
      <c r="T177" s="646"/>
      <c r="U177" s="646"/>
      <c r="V177" s="646"/>
      <c r="W177" s="646"/>
      <c r="X177" s="646"/>
      <c r="Y177" s="646"/>
      <c r="Z177" s="646"/>
      <c r="AA177" s="646"/>
      <c r="AB177" s="646"/>
      <c r="AC177" s="646"/>
      <c r="AD177" s="647"/>
      <c r="AE177" s="648" t="s">
        <v>51</v>
      </c>
      <c r="AF177" s="648"/>
      <c r="AG177" s="648"/>
      <c r="AH177" s="648"/>
      <c r="AI177" s="648"/>
      <c r="AJ177" s="648"/>
      <c r="AK177" s="648"/>
      <c r="AL177" s="648"/>
      <c r="AM177" s="648"/>
      <c r="AN177" s="648"/>
      <c r="AO177" s="648"/>
      <c r="AP177" s="648"/>
      <c r="AQ177" s="648"/>
      <c r="AR177" s="648"/>
      <c r="AS177" s="648"/>
      <c r="AT177" s="649"/>
      <c r="BA177" s="247"/>
    </row>
    <row r="178" spans="12:78" ht="21.75" customHeight="1">
      <c r="M178" s="71" t="s">
        <v>52</v>
      </c>
      <c r="N178" s="650"/>
      <c r="O178" s="650"/>
      <c r="P178" s="650"/>
      <c r="Q178" s="650"/>
      <c r="R178" s="650"/>
      <c r="S178" s="650"/>
      <c r="T178" s="650"/>
      <c r="U178" s="650"/>
      <c r="V178" s="650"/>
      <c r="W178" s="650"/>
      <c r="X178" s="650"/>
      <c r="Y178" s="650"/>
      <c r="Z178" s="650"/>
      <c r="AA178" s="650"/>
      <c r="AB178" s="650"/>
      <c r="AC178" s="650"/>
      <c r="AD178" s="651"/>
      <c r="AE178" s="5"/>
      <c r="AF178" s="5"/>
      <c r="AG178" s="5"/>
      <c r="AH178" s="5"/>
      <c r="AI178" s="5"/>
      <c r="AJ178" s="5"/>
      <c r="AK178" s="5"/>
      <c r="AL178" s="5"/>
      <c r="AM178" s="5"/>
      <c r="AN178" s="5"/>
      <c r="AO178" s="5"/>
      <c r="AP178" s="5"/>
      <c r="AQ178" s="5"/>
      <c r="AR178" s="5"/>
      <c r="AS178" s="5"/>
      <c r="AT178" s="72"/>
      <c r="BA178" s="247"/>
    </row>
    <row r="179" spans="12:78" ht="21.75" customHeight="1">
      <c r="M179" s="71" t="s">
        <v>53</v>
      </c>
      <c r="N179" s="650"/>
      <c r="O179" s="650"/>
      <c r="P179" s="650"/>
      <c r="Q179" s="650"/>
      <c r="R179" s="650"/>
      <c r="S179" s="650"/>
      <c r="T179" s="650"/>
      <c r="U179" s="650"/>
      <c r="V179" s="650"/>
      <c r="W179" s="650"/>
      <c r="X179" s="650"/>
      <c r="Y179" s="650"/>
      <c r="Z179" s="650"/>
      <c r="AA179" s="650"/>
      <c r="AB179" s="650"/>
      <c r="AC179" s="650"/>
      <c r="AD179" s="651"/>
      <c r="AE179" s="346"/>
      <c r="AF179" s="73"/>
      <c r="AG179" s="73"/>
      <c r="AH179" s="73"/>
      <c r="AI179" s="73"/>
      <c r="AJ179" s="73"/>
      <c r="AK179" s="73"/>
      <c r="AL179" s="73"/>
      <c r="AM179" s="73"/>
      <c r="AN179" s="73"/>
      <c r="AO179" s="73"/>
      <c r="AP179" s="73"/>
      <c r="AQ179" s="73"/>
      <c r="AR179" s="73"/>
      <c r="AS179" s="73"/>
      <c r="AT179" s="74"/>
      <c r="BA179" s="247"/>
    </row>
    <row r="180" spans="12:78" ht="21.75" customHeight="1">
      <c r="M180" s="634" t="s">
        <v>54</v>
      </c>
      <c r="N180" s="636"/>
      <c r="O180" s="636"/>
      <c r="P180" s="636"/>
      <c r="Q180" s="636"/>
      <c r="R180" s="636"/>
      <c r="S180" s="636"/>
      <c r="T180" s="636"/>
      <c r="U180" s="636"/>
      <c r="V180" s="636"/>
      <c r="W180" s="636"/>
      <c r="X180" s="636"/>
      <c r="Y180" s="636"/>
      <c r="Z180" s="636"/>
      <c r="AA180" s="636"/>
      <c r="AB180" s="636"/>
      <c r="AC180" s="636"/>
      <c r="AD180" s="637"/>
      <c r="AE180" s="638"/>
      <c r="AF180" s="639"/>
      <c r="AG180" s="639"/>
      <c r="AH180" s="639"/>
      <c r="AI180" s="639"/>
      <c r="AJ180" s="639"/>
      <c r="AK180" s="639"/>
      <c r="AL180" s="639"/>
      <c r="AM180" s="639"/>
      <c r="AN180" s="498"/>
      <c r="AO180" s="498"/>
      <c r="AP180" s="498"/>
      <c r="AQ180" s="498"/>
      <c r="AR180" s="498"/>
      <c r="AS180" s="498"/>
      <c r="AT180" s="642"/>
      <c r="BA180" s="247"/>
    </row>
    <row r="181" spans="12:78" ht="3.75" customHeight="1">
      <c r="M181" s="635"/>
      <c r="N181" s="493"/>
      <c r="O181" s="493"/>
      <c r="P181" s="493"/>
      <c r="Q181" s="493"/>
      <c r="R181" s="493"/>
      <c r="S181" s="493"/>
      <c r="T181" s="493"/>
      <c r="U181" s="493"/>
      <c r="V181" s="493"/>
      <c r="W181" s="493"/>
      <c r="X181" s="493"/>
      <c r="Y181" s="493"/>
      <c r="Z181" s="493"/>
      <c r="AA181" s="493"/>
      <c r="AB181" s="493"/>
      <c r="AC181" s="493"/>
      <c r="AD181" s="494"/>
      <c r="AE181" s="640"/>
      <c r="AF181" s="641"/>
      <c r="AG181" s="641"/>
      <c r="AH181" s="641"/>
      <c r="AI181" s="641"/>
      <c r="AJ181" s="641"/>
      <c r="AK181" s="641"/>
      <c r="AL181" s="641"/>
      <c r="AM181" s="641"/>
      <c r="AN181" s="347"/>
      <c r="AO181" s="149"/>
      <c r="AP181" s="149"/>
      <c r="AQ181" s="149"/>
      <c r="AR181" s="149"/>
      <c r="AS181" s="149"/>
      <c r="AT181" s="150"/>
      <c r="BA181" s="247"/>
    </row>
    <row r="182" spans="12:78" s="38" customFormat="1" ht="24" customHeight="1">
      <c r="L182" s="165"/>
      <c r="M182" s="441" t="s">
        <v>2631</v>
      </c>
      <c r="N182" s="441"/>
      <c r="O182" s="441"/>
      <c r="P182" s="441"/>
      <c r="Q182" s="441"/>
      <c r="R182" s="441"/>
      <c r="S182" s="441"/>
      <c r="T182" s="441"/>
      <c r="U182" s="441"/>
      <c r="V182" s="441"/>
      <c r="W182" s="441"/>
      <c r="X182" s="441"/>
      <c r="Y182" s="441"/>
      <c r="Z182" s="441"/>
      <c r="AA182" s="441"/>
      <c r="AB182" s="441"/>
      <c r="AC182" s="441"/>
      <c r="AD182" s="441"/>
      <c r="AE182" s="441"/>
      <c r="AF182" s="441"/>
      <c r="AG182" s="441"/>
      <c r="AH182" s="441"/>
      <c r="AI182" s="441"/>
      <c r="AJ182" s="441"/>
      <c r="AK182" s="441"/>
      <c r="AL182" s="441"/>
      <c r="AM182" s="441"/>
      <c r="AN182" s="441"/>
      <c r="AO182" s="441"/>
      <c r="AP182" s="441"/>
      <c r="AQ182" s="441"/>
      <c r="AR182" s="441"/>
      <c r="AS182" s="441"/>
      <c r="AT182" s="441"/>
      <c r="AU182" s="163"/>
      <c r="AV182" s="164"/>
      <c r="AW182" s="164"/>
      <c r="AX182" s="164"/>
      <c r="AY182" s="164"/>
      <c r="AZ182" s="164"/>
      <c r="BA182" s="247"/>
      <c r="BB182" s="165"/>
      <c r="BC182" s="165"/>
      <c r="BD182" s="165"/>
      <c r="BE182" s="165"/>
      <c r="BF182" s="165"/>
      <c r="BG182" s="165"/>
      <c r="BH182" s="165"/>
      <c r="BI182" s="165"/>
      <c r="BJ182" s="165"/>
      <c r="BK182" s="165"/>
      <c r="BL182" s="165"/>
      <c r="BM182" s="165"/>
      <c r="BN182" s="165"/>
      <c r="BO182" s="165"/>
      <c r="BP182" s="165"/>
      <c r="BQ182" s="165"/>
      <c r="BR182" s="165"/>
      <c r="BS182" s="165"/>
      <c r="BT182" s="165"/>
      <c r="BU182" s="165"/>
      <c r="BV182" s="165"/>
      <c r="BW182" s="165"/>
      <c r="BX182" s="165"/>
      <c r="BY182" s="165"/>
      <c r="BZ182" s="165"/>
    </row>
    <row r="183" spans="12:78" s="112" customFormat="1" ht="152.5" customHeight="1">
      <c r="L183" s="188"/>
      <c r="M183" s="643" t="s">
        <v>2553</v>
      </c>
      <c r="N183" s="643"/>
      <c r="O183" s="643"/>
      <c r="P183" s="643"/>
      <c r="Q183" s="643"/>
      <c r="R183" s="643"/>
      <c r="S183" s="643"/>
      <c r="T183" s="643"/>
      <c r="U183" s="643"/>
      <c r="V183" s="643"/>
      <c r="W183" s="643"/>
      <c r="X183" s="643"/>
      <c r="Y183" s="643"/>
      <c r="Z183" s="643"/>
      <c r="AA183" s="643"/>
      <c r="AB183" s="643"/>
      <c r="AC183" s="643"/>
      <c r="AD183" s="643"/>
      <c r="AE183" s="643"/>
      <c r="AF183" s="643"/>
      <c r="AG183" s="643"/>
      <c r="AH183" s="643"/>
      <c r="AI183" s="643"/>
      <c r="AJ183" s="643"/>
      <c r="AK183" s="643"/>
      <c r="AL183" s="643"/>
      <c r="AM183" s="643"/>
      <c r="AN183" s="643"/>
      <c r="AO183" s="643"/>
      <c r="AP183" s="643"/>
      <c r="AQ183" s="643"/>
      <c r="AR183" s="643"/>
      <c r="AS183" s="643"/>
      <c r="AT183" s="643"/>
      <c r="AV183" s="139"/>
      <c r="AW183" s="139"/>
      <c r="AX183" s="139"/>
      <c r="AY183" s="139"/>
      <c r="AZ183" s="139"/>
      <c r="BA183" s="247"/>
    </row>
    <row r="184" spans="12:78" s="183" customFormat="1" ht="11.25" customHeight="1">
      <c r="L184" s="187"/>
      <c r="M184" s="652" t="s">
        <v>106</v>
      </c>
      <c r="N184" s="653"/>
      <c r="O184" s="653"/>
      <c r="P184" s="653"/>
      <c r="Q184" s="653"/>
      <c r="R184" s="653"/>
      <c r="S184" s="653"/>
      <c r="T184" s="653"/>
      <c r="U184" s="653"/>
      <c r="V184" s="653"/>
      <c r="W184" s="653"/>
      <c r="X184" s="653"/>
      <c r="Y184" s="653"/>
      <c r="Z184" s="653"/>
      <c r="AA184" s="653"/>
      <c r="AB184" s="653"/>
      <c r="AC184" s="653"/>
      <c r="AD184" s="653"/>
      <c r="AE184" s="653"/>
      <c r="AF184" s="653"/>
      <c r="AG184" s="653"/>
      <c r="AH184" s="653"/>
      <c r="AI184" s="654"/>
      <c r="AJ184" s="655" t="s">
        <v>43</v>
      </c>
      <c r="AK184" s="656"/>
      <c r="AL184" s="656"/>
      <c r="AM184" s="656"/>
      <c r="AN184" s="656"/>
      <c r="AO184" s="656"/>
      <c r="AP184" s="656"/>
      <c r="AQ184" s="656"/>
      <c r="AR184" s="656"/>
      <c r="AS184" s="656"/>
      <c r="AT184" s="657"/>
      <c r="AV184" s="193"/>
      <c r="AW184" s="193"/>
      <c r="AX184" s="193"/>
      <c r="AY184" s="193"/>
      <c r="AZ184" s="193"/>
      <c r="BA184" s="247"/>
    </row>
    <row r="185" spans="12:78" s="112" customFormat="1" ht="21.75" customHeight="1">
      <c r="L185" s="188"/>
      <c r="M185" s="658"/>
      <c r="N185" s="659"/>
      <c r="O185" s="659"/>
      <c r="P185" s="659"/>
      <c r="Q185" s="659"/>
      <c r="R185" s="659"/>
      <c r="S185" s="659"/>
      <c r="T185" s="659"/>
      <c r="U185" s="659"/>
      <c r="V185" s="659"/>
      <c r="W185" s="659"/>
      <c r="X185" s="659"/>
      <c r="Y185" s="659"/>
      <c r="Z185" s="659"/>
      <c r="AA185" s="659"/>
      <c r="AB185" s="659"/>
      <c r="AC185" s="659"/>
      <c r="AD185" s="659"/>
      <c r="AE185" s="659"/>
      <c r="AF185" s="659"/>
      <c r="AG185" s="659"/>
      <c r="AH185" s="659"/>
      <c r="AI185" s="660"/>
      <c r="AJ185" s="549"/>
      <c r="AK185" s="550"/>
      <c r="AL185" s="550"/>
      <c r="AM185" s="550"/>
      <c r="AN185" s="550"/>
      <c r="AO185" s="550"/>
      <c r="AP185" s="550"/>
      <c r="AQ185" s="550"/>
      <c r="AR185" s="550"/>
      <c r="AS185" s="550"/>
      <c r="AT185" s="551"/>
      <c r="AV185" s="139"/>
      <c r="AW185" s="139"/>
      <c r="AX185" s="139"/>
      <c r="AY185" s="139"/>
      <c r="AZ185" s="139"/>
      <c r="BA185" s="247"/>
    </row>
    <row r="186" spans="12:78" s="112" customFormat="1" ht="16.5" customHeight="1">
      <c r="L186" s="188"/>
      <c r="M186" s="194" t="s">
        <v>2552</v>
      </c>
      <c r="N186" s="113"/>
      <c r="O186" s="113"/>
      <c r="P186" s="113"/>
      <c r="Q186" s="113"/>
      <c r="R186" s="113"/>
      <c r="S186" s="113"/>
      <c r="T186" s="113"/>
      <c r="U186" s="113"/>
      <c r="V186" s="113"/>
      <c r="W186" s="113"/>
      <c r="X186" s="113"/>
      <c r="Y186" s="113"/>
      <c r="Z186" s="113"/>
      <c r="AA186" s="113"/>
      <c r="AB186" s="113"/>
      <c r="AC186" s="113"/>
      <c r="AD186" s="113"/>
      <c r="AE186" s="113"/>
      <c r="AF186" s="113"/>
      <c r="AG186" s="113"/>
      <c r="AH186" s="113"/>
      <c r="AI186" s="113"/>
      <c r="AJ186" s="114"/>
      <c r="AK186" s="114"/>
      <c r="AL186" s="114"/>
      <c r="AM186" s="114"/>
      <c r="AN186" s="114"/>
      <c r="AO186" s="114"/>
      <c r="AP186" s="114"/>
      <c r="AQ186" s="114"/>
      <c r="AR186" s="114"/>
      <c r="AS186" s="114"/>
      <c r="AT186" s="114"/>
      <c r="AV186" s="139"/>
      <c r="AW186" s="139"/>
      <c r="AX186" s="139"/>
      <c r="AY186" s="139"/>
      <c r="AZ186" s="139"/>
      <c r="BA186" s="247"/>
    </row>
    <row r="187" spans="12:78" ht="16.5" customHeight="1">
      <c r="L187" s="188"/>
      <c r="M187" s="3" t="s">
        <v>146</v>
      </c>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BA187" s="247"/>
    </row>
    <row r="188" spans="12:78" ht="11.25" customHeight="1">
      <c r="L188" s="188"/>
      <c r="M188" s="340" t="s">
        <v>106</v>
      </c>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340" t="s">
        <v>20</v>
      </c>
      <c r="AK188" s="26"/>
      <c r="AL188" s="26"/>
      <c r="AM188" s="26"/>
      <c r="AN188" s="26"/>
      <c r="AO188" s="26"/>
      <c r="AP188" s="26"/>
      <c r="AQ188" s="26"/>
      <c r="AR188" s="26"/>
      <c r="AS188" s="26"/>
      <c r="AT188" s="30"/>
      <c r="AU188" s="33"/>
      <c r="BA188" s="247"/>
    </row>
    <row r="189" spans="12:78" s="115" customFormat="1" ht="24.75" customHeight="1">
      <c r="L189" s="169"/>
      <c r="M189" s="661" t="str">
        <f>IF(M185&gt;0,M185,"")</f>
        <v/>
      </c>
      <c r="N189" s="662"/>
      <c r="O189" s="662"/>
      <c r="P189" s="662"/>
      <c r="Q189" s="662"/>
      <c r="R189" s="662"/>
      <c r="S189" s="662"/>
      <c r="T189" s="662"/>
      <c r="U189" s="662"/>
      <c r="V189" s="662"/>
      <c r="W189" s="662"/>
      <c r="X189" s="662"/>
      <c r="Y189" s="662"/>
      <c r="Z189" s="662"/>
      <c r="AA189" s="662"/>
      <c r="AB189" s="662"/>
      <c r="AC189" s="662"/>
      <c r="AD189" s="662"/>
      <c r="AE189" s="662"/>
      <c r="AF189" s="662"/>
      <c r="AG189" s="662"/>
      <c r="AH189" s="662"/>
      <c r="AI189" s="663"/>
      <c r="AJ189" s="464"/>
      <c r="AK189" s="465"/>
      <c r="AL189" s="465"/>
      <c r="AM189" s="465"/>
      <c r="AN189" s="465"/>
      <c r="AO189" s="465"/>
      <c r="AP189" s="465"/>
      <c r="AQ189" s="465"/>
      <c r="AR189" s="465"/>
      <c r="AS189" s="465"/>
      <c r="AT189" s="466"/>
      <c r="AU189" s="168"/>
      <c r="AV189" s="142"/>
      <c r="AW189" s="142"/>
      <c r="AX189" s="142"/>
      <c r="AY189" s="142"/>
      <c r="AZ189" s="142"/>
      <c r="BA189" s="247"/>
    </row>
    <row r="190" spans="12:78" s="38" customFormat="1" ht="11.25" customHeight="1">
      <c r="L190" s="165"/>
      <c r="M190" s="179" t="s">
        <v>1</v>
      </c>
      <c r="N190" s="26"/>
      <c r="O190" s="26"/>
      <c r="P190" s="26"/>
      <c r="Q190" s="26"/>
      <c r="R190" s="26"/>
      <c r="S190" s="6"/>
      <c r="T190" s="24"/>
      <c r="U190" s="24"/>
      <c r="V190" s="24"/>
      <c r="W190" s="24"/>
      <c r="X190" s="25"/>
      <c r="Y190" s="179" t="s">
        <v>16</v>
      </c>
      <c r="Z190" s="26"/>
      <c r="AA190" s="26"/>
      <c r="AB190" s="6"/>
      <c r="AC190" s="6"/>
      <c r="AD190" s="6"/>
      <c r="AE190" s="6"/>
      <c r="AF190" s="23"/>
      <c r="AG190" s="22"/>
      <c r="AH190" s="86"/>
      <c r="AI190" s="87"/>
      <c r="AJ190" s="504" t="s">
        <v>2</v>
      </c>
      <c r="AK190" s="491"/>
      <c r="AL190" s="491"/>
      <c r="AM190" s="491"/>
      <c r="AN190" s="491"/>
      <c r="AO190" s="491"/>
      <c r="AP190" s="491"/>
      <c r="AQ190" s="491"/>
      <c r="AR190" s="491"/>
      <c r="AS190" s="159"/>
      <c r="AT190" s="88"/>
      <c r="AU190" s="43"/>
      <c r="AV190" s="135"/>
      <c r="AW190" s="135"/>
      <c r="AX190" s="135"/>
      <c r="AY190" s="135"/>
      <c r="AZ190" s="135"/>
      <c r="BA190" s="247"/>
    </row>
    <row r="191" spans="12:78" s="115" customFormat="1" ht="24.75" customHeight="1">
      <c r="L191" s="169"/>
      <c r="M191" s="464"/>
      <c r="N191" s="465"/>
      <c r="O191" s="465"/>
      <c r="P191" s="465"/>
      <c r="Q191" s="465"/>
      <c r="R191" s="465"/>
      <c r="S191" s="465"/>
      <c r="T191" s="465"/>
      <c r="U191" s="465"/>
      <c r="V191" s="465"/>
      <c r="W191" s="465"/>
      <c r="X191" s="466"/>
      <c r="Y191" s="464"/>
      <c r="Z191" s="465"/>
      <c r="AA191" s="465"/>
      <c r="AB191" s="465"/>
      <c r="AC191" s="465"/>
      <c r="AD191" s="465"/>
      <c r="AE191" s="465"/>
      <c r="AF191" s="465"/>
      <c r="AG191" s="465"/>
      <c r="AH191" s="465"/>
      <c r="AI191" s="466"/>
      <c r="AJ191" s="82"/>
      <c r="AK191" s="83"/>
      <c r="AL191" s="83"/>
      <c r="AM191" s="83"/>
      <c r="AN191" s="83"/>
      <c r="AO191" s="83"/>
      <c r="AP191" s="83"/>
      <c r="AQ191" s="83"/>
      <c r="AR191" s="83"/>
      <c r="AS191" s="170"/>
      <c r="AT191" s="171"/>
      <c r="AU191" s="168"/>
      <c r="AV191" s="142"/>
      <c r="AW191" s="142"/>
      <c r="AX191" s="142"/>
      <c r="AY191" s="142"/>
      <c r="AZ191" s="142"/>
      <c r="BA191" s="247"/>
    </row>
    <row r="192" spans="12:78" s="38" customFormat="1" ht="11.25" customHeight="1">
      <c r="L192" s="165"/>
      <c r="M192" s="504" t="s">
        <v>47</v>
      </c>
      <c r="N192" s="491"/>
      <c r="O192" s="491"/>
      <c r="P192" s="491"/>
      <c r="Q192" s="491"/>
      <c r="R192" s="491"/>
      <c r="S192" s="491"/>
      <c r="T192" s="491"/>
      <c r="U192" s="491"/>
      <c r="V192" s="491"/>
      <c r="W192" s="22"/>
      <c r="X192" s="87"/>
      <c r="Y192" s="340" t="s">
        <v>88</v>
      </c>
      <c r="Z192" s="22"/>
      <c r="AA192" s="22"/>
      <c r="AB192" s="22"/>
      <c r="AC192" s="22"/>
      <c r="AD192" s="22"/>
      <c r="AE192" s="22"/>
      <c r="AF192" s="24"/>
      <c r="AG192" s="86"/>
      <c r="AH192" s="86"/>
      <c r="AI192" s="87"/>
      <c r="AJ192" s="159"/>
      <c r="AK192" s="159"/>
      <c r="AL192" s="159"/>
      <c r="AM192" s="159"/>
      <c r="AN192" s="159"/>
      <c r="AO192" s="159"/>
      <c r="AP192" s="159"/>
      <c r="AQ192" s="159"/>
      <c r="AR192" s="159"/>
      <c r="AS192" s="159"/>
      <c r="AT192" s="88"/>
      <c r="AU192" s="43"/>
      <c r="AV192" s="135"/>
      <c r="AW192" s="135"/>
      <c r="AX192" s="135"/>
      <c r="AY192" s="135"/>
      <c r="AZ192" s="135"/>
      <c r="BA192" s="247"/>
    </row>
    <row r="193" spans="12:53" s="115" customFormat="1" ht="24.75" customHeight="1">
      <c r="L193" s="169"/>
      <c r="M193" s="464"/>
      <c r="N193" s="465"/>
      <c r="O193" s="465"/>
      <c r="P193" s="465"/>
      <c r="Q193" s="465"/>
      <c r="R193" s="465"/>
      <c r="S193" s="465"/>
      <c r="T193" s="465"/>
      <c r="U193" s="465"/>
      <c r="V193" s="465"/>
      <c r="W193" s="465"/>
      <c r="X193" s="466"/>
      <c r="Y193" s="464"/>
      <c r="Z193" s="465"/>
      <c r="AA193" s="465"/>
      <c r="AB193" s="465"/>
      <c r="AC193" s="465"/>
      <c r="AD193" s="465"/>
      <c r="AE193" s="465"/>
      <c r="AF193" s="465"/>
      <c r="AG193" s="465"/>
      <c r="AH193" s="465"/>
      <c r="AI193" s="466"/>
      <c r="AJ193" s="170"/>
      <c r="AK193" s="170"/>
      <c r="AL193" s="170"/>
      <c r="AM193" s="170"/>
      <c r="AN193" s="170"/>
      <c r="AO193" s="170"/>
      <c r="AP193" s="170"/>
      <c r="AQ193" s="170"/>
      <c r="AR193" s="170"/>
      <c r="AS193" s="170"/>
      <c r="AT193" s="171"/>
      <c r="AU193" s="168"/>
      <c r="AV193" s="142"/>
      <c r="AW193" s="142"/>
      <c r="AX193" s="142"/>
      <c r="AY193" s="142"/>
      <c r="AZ193" s="142"/>
      <c r="BA193" s="247"/>
    </row>
    <row r="194" spans="12:53" s="38" customFormat="1" ht="11.25" customHeight="1">
      <c r="L194" s="165"/>
      <c r="M194" s="513" t="s">
        <v>0</v>
      </c>
      <c r="N194" s="514"/>
      <c r="O194" s="514"/>
      <c r="P194" s="514"/>
      <c r="Q194" s="514"/>
      <c r="R194" s="514"/>
      <c r="S194" s="514"/>
      <c r="T194" s="687"/>
      <c r="U194" s="11" t="s">
        <v>48</v>
      </c>
      <c r="V194" s="11"/>
      <c r="W194" s="11"/>
      <c r="X194" s="11"/>
      <c r="Y194" s="11"/>
      <c r="Z194" s="11"/>
      <c r="AA194" s="11"/>
      <c r="AB194" s="11"/>
      <c r="AC194" s="11"/>
      <c r="AD194" s="11"/>
      <c r="AE194" s="11"/>
      <c r="AF194" s="11"/>
      <c r="AG194" s="11"/>
      <c r="AH194" s="11"/>
      <c r="AI194" s="11"/>
      <c r="AJ194" s="12" t="s">
        <v>148</v>
      </c>
      <c r="AK194" s="22"/>
      <c r="AL194" s="22"/>
      <c r="AM194" s="22"/>
      <c r="AN194" s="22"/>
      <c r="AO194" s="22"/>
      <c r="AP194" s="22"/>
      <c r="AQ194" s="22"/>
      <c r="AR194" s="22"/>
      <c r="AS194" s="22"/>
      <c r="AT194" s="29"/>
      <c r="AU194" s="43"/>
      <c r="AV194" s="135"/>
      <c r="AW194" s="135"/>
      <c r="AX194" s="135"/>
      <c r="AY194" s="135"/>
      <c r="AZ194" s="135"/>
      <c r="BA194" s="247"/>
    </row>
    <row r="195" spans="12:53" s="115" customFormat="1" ht="24.75" customHeight="1">
      <c r="L195" s="169"/>
      <c r="M195" s="688"/>
      <c r="N195" s="689"/>
      <c r="O195" s="689"/>
      <c r="P195" s="689"/>
      <c r="Q195" s="689"/>
      <c r="R195" s="689"/>
      <c r="S195" s="689"/>
      <c r="T195" s="690"/>
      <c r="U195" s="691"/>
      <c r="V195" s="691"/>
      <c r="W195" s="691"/>
      <c r="X195" s="691"/>
      <c r="Y195" s="691"/>
      <c r="Z195" s="691"/>
      <c r="AA195" s="691"/>
      <c r="AB195" s="691"/>
      <c r="AC195" s="691"/>
      <c r="AD195" s="691"/>
      <c r="AE195" s="691"/>
      <c r="AF195" s="691"/>
      <c r="AG195" s="691"/>
      <c r="AH195" s="691"/>
      <c r="AI195" s="692"/>
      <c r="AJ195" s="695"/>
      <c r="AK195" s="691"/>
      <c r="AL195" s="691"/>
      <c r="AM195" s="691"/>
      <c r="AN195" s="691"/>
      <c r="AO195" s="691"/>
      <c r="AP195" s="691"/>
      <c r="AQ195" s="691"/>
      <c r="AR195" s="691"/>
      <c r="AS195" s="691"/>
      <c r="AT195" s="692"/>
      <c r="AU195" s="168"/>
      <c r="AV195" s="142"/>
      <c r="AW195" s="142"/>
      <c r="AX195" s="142"/>
      <c r="AY195" s="142"/>
      <c r="AZ195" s="142"/>
      <c r="BA195" s="247"/>
    </row>
    <row r="196" spans="12:53" s="115" customFormat="1" ht="11.5" customHeight="1">
      <c r="L196" s="169"/>
      <c r="M196" s="513" t="s">
        <v>2636</v>
      </c>
      <c r="N196" s="514"/>
      <c r="O196" s="514"/>
      <c r="P196" s="514"/>
      <c r="Q196" s="514"/>
      <c r="R196" s="514"/>
      <c r="S196" s="514"/>
      <c r="T196" s="687"/>
      <c r="U196" s="691"/>
      <c r="V196" s="691"/>
      <c r="W196" s="691"/>
      <c r="X196" s="691"/>
      <c r="Y196" s="691"/>
      <c r="Z196" s="691"/>
      <c r="AA196" s="691"/>
      <c r="AB196" s="691"/>
      <c r="AC196" s="691"/>
      <c r="AD196" s="691"/>
      <c r="AE196" s="691"/>
      <c r="AF196" s="691"/>
      <c r="AG196" s="691"/>
      <c r="AH196" s="691"/>
      <c r="AI196" s="692"/>
      <c r="AJ196" s="695"/>
      <c r="AK196" s="691"/>
      <c r="AL196" s="691"/>
      <c r="AM196" s="691"/>
      <c r="AN196" s="691"/>
      <c r="AO196" s="691"/>
      <c r="AP196" s="691"/>
      <c r="AQ196" s="691"/>
      <c r="AR196" s="691"/>
      <c r="AS196" s="691"/>
      <c r="AT196" s="692"/>
      <c r="AU196" s="168"/>
      <c r="AV196" s="142"/>
      <c r="AW196" s="142"/>
      <c r="AX196" s="142"/>
      <c r="AY196" s="142"/>
      <c r="AZ196" s="142"/>
      <c r="BA196" s="247"/>
    </row>
    <row r="197" spans="12:53" s="115" customFormat="1" ht="20.5" customHeight="1">
      <c r="L197" s="169"/>
      <c r="M197" s="697"/>
      <c r="N197" s="698"/>
      <c r="O197" s="698"/>
      <c r="P197" s="698"/>
      <c r="Q197" s="689"/>
      <c r="R197" s="689"/>
      <c r="S197" s="689"/>
      <c r="T197" s="690"/>
      <c r="U197" s="693"/>
      <c r="V197" s="693"/>
      <c r="W197" s="693"/>
      <c r="X197" s="693"/>
      <c r="Y197" s="693"/>
      <c r="Z197" s="693"/>
      <c r="AA197" s="693"/>
      <c r="AB197" s="693"/>
      <c r="AC197" s="693"/>
      <c r="AD197" s="693"/>
      <c r="AE197" s="693"/>
      <c r="AF197" s="693"/>
      <c r="AG197" s="693"/>
      <c r="AH197" s="693"/>
      <c r="AI197" s="694"/>
      <c r="AJ197" s="696"/>
      <c r="AK197" s="693"/>
      <c r="AL197" s="693"/>
      <c r="AM197" s="693"/>
      <c r="AN197" s="693"/>
      <c r="AO197" s="693"/>
      <c r="AP197" s="693"/>
      <c r="AQ197" s="693"/>
      <c r="AR197" s="693"/>
      <c r="AS197" s="693"/>
      <c r="AT197" s="694"/>
      <c r="AU197" s="168"/>
      <c r="AV197" s="142"/>
      <c r="AW197" s="142"/>
      <c r="AX197" s="142"/>
      <c r="AY197" s="142"/>
      <c r="AZ197" s="142"/>
      <c r="BA197" s="247"/>
    </row>
    <row r="198" spans="12:53" ht="16.5" customHeight="1">
      <c r="M198" s="89" t="s">
        <v>3</v>
      </c>
      <c r="N198" s="90"/>
      <c r="O198" s="90"/>
      <c r="P198" s="90"/>
      <c r="Q198" s="90"/>
      <c r="R198" s="90"/>
      <c r="S198" s="90"/>
      <c r="T198" s="90"/>
      <c r="U198" s="90"/>
      <c r="V198" s="91"/>
      <c r="W198" s="92"/>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3"/>
      <c r="BA198" s="247"/>
    </row>
    <row r="199" spans="12:53" s="38" customFormat="1" ht="16.5" customHeight="1">
      <c r="L199" s="165"/>
      <c r="M199" s="94" t="s">
        <v>107</v>
      </c>
      <c r="N199" s="110"/>
      <c r="O199" s="110"/>
      <c r="P199" s="110"/>
      <c r="Q199" s="110"/>
      <c r="R199" s="110"/>
      <c r="S199" s="110"/>
      <c r="T199" s="110"/>
      <c r="U199" s="498"/>
      <c r="V199" s="498"/>
      <c r="W199" s="498"/>
      <c r="X199" s="498"/>
      <c r="Y199" s="498"/>
      <c r="Z199" s="498"/>
      <c r="AA199" s="498"/>
      <c r="AB199" s="498"/>
      <c r="AC199" s="498"/>
      <c r="AD199" s="498"/>
      <c r="AE199" s="95"/>
      <c r="AF199" s="95"/>
      <c r="AG199" s="95"/>
      <c r="AH199" s="95"/>
      <c r="AI199" s="110"/>
      <c r="AJ199" s="110"/>
      <c r="AK199" s="110"/>
      <c r="AL199" s="110"/>
      <c r="AM199" s="110"/>
      <c r="AN199" s="110"/>
      <c r="AO199" s="110"/>
      <c r="AP199" s="110"/>
      <c r="AQ199" s="110"/>
      <c r="AR199" s="110"/>
      <c r="AS199" s="110"/>
      <c r="AT199" s="96"/>
      <c r="AU199" s="43"/>
      <c r="AV199" s="135"/>
      <c r="AW199" s="135"/>
      <c r="AX199" s="135"/>
      <c r="AY199" s="135"/>
      <c r="AZ199" s="135"/>
      <c r="BA199" s="247"/>
    </row>
    <row r="200" spans="12:53" ht="11.25" customHeight="1">
      <c r="M200" s="340" t="s">
        <v>61</v>
      </c>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340" t="s">
        <v>19</v>
      </c>
      <c r="AK200" s="160"/>
      <c r="AL200" s="160"/>
      <c r="AM200" s="160"/>
      <c r="AN200" s="160"/>
      <c r="AO200" s="340" t="s">
        <v>18</v>
      </c>
      <c r="AQ200" s="160"/>
      <c r="AR200" s="160"/>
      <c r="AS200" s="27"/>
      <c r="AT200" s="30"/>
      <c r="AU200" s="33"/>
      <c r="BA200" s="247"/>
    </row>
    <row r="201" spans="12:53" s="115" customFormat="1" ht="24.75" customHeight="1">
      <c r="L201" s="169"/>
      <c r="M201" s="492"/>
      <c r="N201" s="493"/>
      <c r="O201" s="493"/>
      <c r="P201" s="493"/>
      <c r="Q201" s="493"/>
      <c r="R201" s="493"/>
      <c r="S201" s="493"/>
      <c r="T201" s="493"/>
      <c r="U201" s="493"/>
      <c r="V201" s="493"/>
      <c r="W201" s="493"/>
      <c r="X201" s="493"/>
      <c r="Y201" s="493"/>
      <c r="Z201" s="493"/>
      <c r="AA201" s="493"/>
      <c r="AB201" s="493"/>
      <c r="AC201" s="493"/>
      <c r="AD201" s="493"/>
      <c r="AE201" s="493"/>
      <c r="AF201" s="493"/>
      <c r="AG201" s="493"/>
      <c r="AH201" s="493"/>
      <c r="AI201" s="494"/>
      <c r="AJ201" s="464"/>
      <c r="AK201" s="465"/>
      <c r="AL201" s="465"/>
      <c r="AM201" s="465"/>
      <c r="AN201" s="466"/>
      <c r="AO201" s="464"/>
      <c r="AP201" s="465"/>
      <c r="AQ201" s="465"/>
      <c r="AR201" s="465"/>
      <c r="AS201" s="465"/>
      <c r="AT201" s="466"/>
      <c r="AU201" s="168"/>
      <c r="AV201" s="142"/>
      <c r="AW201" s="142"/>
      <c r="AX201" s="142"/>
      <c r="AY201" s="142"/>
      <c r="AZ201" s="142"/>
      <c r="BA201" s="247"/>
    </row>
    <row r="202" spans="12:53" ht="11.25" customHeight="1">
      <c r="M202" s="340" t="s">
        <v>5</v>
      </c>
      <c r="N202" s="26"/>
      <c r="O202" s="26"/>
      <c r="P202" s="26"/>
      <c r="Q202" s="26"/>
      <c r="R202" s="26"/>
      <c r="S202" s="26"/>
      <c r="T202" s="26"/>
      <c r="U202" s="26"/>
      <c r="V202" s="26"/>
      <c r="W202" s="22"/>
      <c r="X202" s="26"/>
      <c r="Y202" s="26"/>
      <c r="Z202" s="26"/>
      <c r="AA202" s="6"/>
      <c r="AB202" s="22"/>
      <c r="AC202" s="22"/>
      <c r="AD202" s="22"/>
      <c r="AE202" s="22"/>
      <c r="AF202" s="22"/>
      <c r="AG202" s="22"/>
      <c r="AH202" s="22"/>
      <c r="AI202" s="22"/>
      <c r="AJ202" s="22"/>
      <c r="AK202" s="22"/>
      <c r="AL202" s="22"/>
      <c r="AM202" s="22"/>
      <c r="AN202" s="22"/>
      <c r="AO202" s="22"/>
      <c r="AP202" s="22"/>
      <c r="AQ202" s="22"/>
      <c r="AR202" s="22"/>
      <c r="AS202" s="22"/>
      <c r="AT202" s="29"/>
      <c r="AU202" s="33"/>
      <c r="BA202" s="247"/>
    </row>
    <row r="203" spans="12:53" s="115" customFormat="1" ht="24.75" customHeight="1">
      <c r="L203" s="169"/>
      <c r="M203" s="492"/>
      <c r="N203" s="493"/>
      <c r="O203" s="493"/>
      <c r="P203" s="493"/>
      <c r="Q203" s="493"/>
      <c r="R203" s="493"/>
      <c r="S203" s="493"/>
      <c r="T203" s="493"/>
      <c r="U203" s="493"/>
      <c r="V203" s="493"/>
      <c r="W203" s="493"/>
      <c r="X203" s="493"/>
      <c r="Y203" s="493"/>
      <c r="Z203" s="493"/>
      <c r="AA203" s="493"/>
      <c r="AB203" s="493"/>
      <c r="AC203" s="493"/>
      <c r="AD203" s="493"/>
      <c r="AE203" s="493"/>
      <c r="AF203" s="493"/>
      <c r="AG203" s="493"/>
      <c r="AH203" s="493"/>
      <c r="AI203" s="493"/>
      <c r="AJ203" s="493"/>
      <c r="AK203" s="493"/>
      <c r="AL203" s="493"/>
      <c r="AM203" s="493"/>
      <c r="AN203" s="493"/>
      <c r="AO203" s="493"/>
      <c r="AP203" s="493"/>
      <c r="AQ203" s="493"/>
      <c r="AR203" s="493"/>
      <c r="AS203" s="493"/>
      <c r="AT203" s="494"/>
      <c r="AU203" s="168"/>
      <c r="AV203" s="142"/>
      <c r="AW203" s="142"/>
      <c r="AX203" s="142"/>
      <c r="AY203" s="142"/>
      <c r="AZ203" s="142"/>
      <c r="BA203" s="247"/>
    </row>
    <row r="204" spans="12:53" ht="11.25" customHeight="1">
      <c r="M204" s="81" t="s">
        <v>6</v>
      </c>
      <c r="N204" s="28"/>
      <c r="O204" s="28"/>
      <c r="P204" s="28"/>
      <c r="Q204" s="231" t="s">
        <v>2558</v>
      </c>
      <c r="R204" s="6"/>
      <c r="S204" s="26"/>
      <c r="T204" s="26"/>
      <c r="U204" s="26"/>
      <c r="V204" s="26"/>
      <c r="W204" s="22"/>
      <c r="X204" s="26"/>
      <c r="Y204" s="6"/>
      <c r="Z204" s="26"/>
      <c r="AA204" s="6"/>
      <c r="AB204" s="22"/>
      <c r="AC204" s="6"/>
      <c r="AD204" s="22"/>
      <c r="AE204" s="22"/>
      <c r="AF204" s="22"/>
      <c r="AG204" s="22"/>
      <c r="AH204" s="6"/>
      <c r="AJ204" s="81" t="s">
        <v>57</v>
      </c>
      <c r="AL204" s="22"/>
      <c r="AM204" s="22"/>
      <c r="AN204" s="22"/>
      <c r="AO204" s="22"/>
      <c r="AP204" s="22"/>
      <c r="AQ204" s="22"/>
      <c r="AR204" s="22"/>
      <c r="AS204" s="22"/>
      <c r="AT204" s="29"/>
      <c r="AU204" s="33"/>
      <c r="BA204" s="247"/>
    </row>
    <row r="205" spans="12:53" s="115" customFormat="1" ht="24.75" customHeight="1">
      <c r="L205" s="169"/>
      <c r="M205" s="464"/>
      <c r="N205" s="465"/>
      <c r="O205" s="465"/>
      <c r="P205" s="466"/>
      <c r="Q205" s="464"/>
      <c r="R205" s="465"/>
      <c r="S205" s="465"/>
      <c r="T205" s="465"/>
      <c r="U205" s="465"/>
      <c r="V205" s="465"/>
      <c r="W205" s="465"/>
      <c r="X205" s="465"/>
      <c r="Y205" s="465"/>
      <c r="Z205" s="465"/>
      <c r="AA205" s="465"/>
      <c r="AB205" s="465"/>
      <c r="AC205" s="465"/>
      <c r="AD205" s="465"/>
      <c r="AE205" s="465"/>
      <c r="AF205" s="465"/>
      <c r="AG205" s="465"/>
      <c r="AH205" s="465"/>
      <c r="AI205" s="466"/>
      <c r="AJ205" s="464"/>
      <c r="AK205" s="465"/>
      <c r="AL205" s="465"/>
      <c r="AM205" s="465"/>
      <c r="AN205" s="465"/>
      <c r="AO205" s="465"/>
      <c r="AP205" s="465"/>
      <c r="AQ205" s="465"/>
      <c r="AR205" s="465"/>
      <c r="AS205" s="465"/>
      <c r="AT205" s="466"/>
      <c r="AU205" s="168"/>
      <c r="AV205" s="142"/>
      <c r="AW205" s="142"/>
      <c r="AX205" s="142"/>
      <c r="AY205" s="142"/>
      <c r="AZ205" s="142" t="e">
        <f>VLOOKUP(AJ205,DATOS!A2:B33,2,FALSE)</f>
        <v>#N/A</v>
      </c>
      <c r="BA205" s="247"/>
    </row>
    <row r="206" spans="12:53" ht="11.25" customHeight="1">
      <c r="M206" s="179" t="s">
        <v>62</v>
      </c>
      <c r="N206" s="160"/>
      <c r="O206" s="160"/>
      <c r="P206" s="160"/>
      <c r="Q206" s="160"/>
      <c r="R206" s="160"/>
      <c r="S206" s="160"/>
      <c r="T206" s="160"/>
      <c r="U206" s="160"/>
      <c r="V206" s="160"/>
      <c r="W206" s="160"/>
      <c r="X206" s="160"/>
      <c r="Y206" s="160"/>
      <c r="Z206" s="160"/>
      <c r="AA206" s="160"/>
      <c r="AB206" s="160"/>
      <c r="AC206" s="160"/>
      <c r="AD206" s="160"/>
      <c r="AE206" s="160"/>
      <c r="AF206" s="26"/>
      <c r="AG206" s="26"/>
      <c r="AH206" s="26"/>
      <c r="AI206" s="26"/>
      <c r="AJ206" s="340" t="s">
        <v>17</v>
      </c>
      <c r="AK206" s="31"/>
      <c r="AL206" s="31"/>
      <c r="AM206" s="31"/>
      <c r="AN206" s="31"/>
      <c r="AO206" s="31"/>
      <c r="AP206" s="31"/>
      <c r="AQ206" s="31"/>
      <c r="AR206" s="31"/>
      <c r="AS206" s="31"/>
      <c r="AT206" s="32"/>
      <c r="AU206" s="33"/>
      <c r="BA206" s="247"/>
    </row>
    <row r="207" spans="12:53" ht="11.25" customHeight="1">
      <c r="M207" s="480"/>
      <c r="N207" s="481"/>
      <c r="O207" s="481"/>
      <c r="P207" s="481"/>
      <c r="Q207" s="481"/>
      <c r="R207" s="481"/>
      <c r="S207" s="481"/>
      <c r="T207" s="481"/>
      <c r="U207" s="481"/>
      <c r="V207" s="481"/>
      <c r="W207" s="481"/>
      <c r="X207" s="481"/>
      <c r="Y207" s="481"/>
      <c r="Z207" s="481"/>
      <c r="AA207" s="481"/>
      <c r="AB207" s="481"/>
      <c r="AC207" s="481"/>
      <c r="AD207" s="481"/>
      <c r="AE207" s="481"/>
      <c r="AF207" s="481"/>
      <c r="AG207" s="481"/>
      <c r="AH207" s="481"/>
      <c r="AI207" s="482"/>
      <c r="AJ207" s="34" t="s">
        <v>63</v>
      </c>
      <c r="AK207" s="35"/>
      <c r="AL207" s="35" t="s">
        <v>103</v>
      </c>
      <c r="AM207" s="35"/>
      <c r="AN207" s="36"/>
      <c r="AO207" s="36"/>
      <c r="AP207" s="28"/>
      <c r="AQ207" s="28"/>
      <c r="AR207" s="28"/>
      <c r="AS207" s="28"/>
      <c r="AT207" s="37"/>
      <c r="AU207" s="33"/>
      <c r="BA207" s="247"/>
    </row>
    <row r="208" spans="12:53" s="115" customFormat="1" ht="24.75" customHeight="1">
      <c r="L208" s="169"/>
      <c r="M208" s="483"/>
      <c r="N208" s="484"/>
      <c r="O208" s="484"/>
      <c r="P208" s="484"/>
      <c r="Q208" s="484"/>
      <c r="R208" s="484"/>
      <c r="S208" s="484"/>
      <c r="T208" s="484"/>
      <c r="U208" s="484"/>
      <c r="V208" s="484"/>
      <c r="W208" s="484"/>
      <c r="X208" s="484"/>
      <c r="Y208" s="484"/>
      <c r="Z208" s="484"/>
      <c r="AA208" s="484"/>
      <c r="AB208" s="484"/>
      <c r="AC208" s="484"/>
      <c r="AD208" s="484"/>
      <c r="AE208" s="484"/>
      <c r="AF208" s="484"/>
      <c r="AG208" s="484"/>
      <c r="AH208" s="484"/>
      <c r="AI208" s="485"/>
      <c r="AJ208" s="664"/>
      <c r="AK208" s="665"/>
      <c r="AL208" s="666"/>
      <c r="AM208" s="465"/>
      <c r="AN208" s="465"/>
      <c r="AO208" s="465"/>
      <c r="AP208" s="465"/>
      <c r="AQ208" s="465"/>
      <c r="AR208" s="465"/>
      <c r="AS208" s="465"/>
      <c r="AT208" s="466"/>
      <c r="AU208" s="168"/>
      <c r="AV208" s="142"/>
      <c r="AW208" s="142"/>
      <c r="AX208" s="142"/>
      <c r="AY208" s="142"/>
      <c r="AZ208" s="142"/>
      <c r="BA208" s="247"/>
    </row>
    <row r="209" spans="12:78" ht="16.5" customHeight="1">
      <c r="M209" s="36" t="s">
        <v>147</v>
      </c>
      <c r="N209" s="111"/>
      <c r="O209" s="111"/>
      <c r="P209" s="111"/>
      <c r="Q209" s="111"/>
      <c r="R209" s="111"/>
      <c r="S209" s="111"/>
      <c r="T209" s="111"/>
      <c r="U209" s="111"/>
      <c r="V209" s="111"/>
      <c r="W209" s="111"/>
      <c r="X209" s="111"/>
      <c r="Y209" s="111"/>
      <c r="Z209" s="111"/>
      <c r="AA209" s="111"/>
      <c r="AB209" s="111"/>
      <c r="AC209" s="111"/>
      <c r="AD209" s="111"/>
      <c r="AE209" s="111"/>
      <c r="AF209" s="111"/>
      <c r="AG209" s="111"/>
      <c r="AH209" s="111"/>
      <c r="AI209" s="111"/>
      <c r="AJ209" s="111"/>
      <c r="AK209" s="111"/>
      <c r="AL209" s="111"/>
      <c r="AM209" s="111"/>
      <c r="AN209" s="111"/>
      <c r="AO209" s="111"/>
      <c r="AP209" s="111"/>
      <c r="AQ209" s="111"/>
      <c r="AR209" s="111"/>
      <c r="AS209" s="111"/>
      <c r="AT209" s="111"/>
      <c r="AU209" s="46"/>
      <c r="AV209" s="133"/>
      <c r="AW209" s="133"/>
      <c r="AX209" s="133"/>
      <c r="AY209" s="133"/>
      <c r="AZ209" s="133"/>
      <c r="BA209" s="247"/>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2:78" ht="21" customHeight="1">
      <c r="M210" s="669" t="s">
        <v>40</v>
      </c>
      <c r="N210" s="669"/>
      <c r="O210" s="669"/>
      <c r="P210" s="669"/>
      <c r="Q210" s="669"/>
      <c r="R210" s="669"/>
      <c r="S210" s="669"/>
      <c r="T210" s="669"/>
      <c r="U210" s="669"/>
      <c r="V210" s="669"/>
      <c r="W210" s="669"/>
      <c r="X210" s="669"/>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BA210" s="247"/>
    </row>
    <row r="211" spans="12:78" ht="41.25" customHeight="1">
      <c r="M211" s="670" t="s">
        <v>2585</v>
      </c>
      <c r="N211" s="670"/>
      <c r="O211" s="670"/>
      <c r="P211" s="670"/>
      <c r="Q211" s="670"/>
      <c r="R211" s="670"/>
      <c r="S211" s="670"/>
      <c r="T211" s="670"/>
      <c r="U211" s="670"/>
      <c r="V211" s="670"/>
      <c r="W211" s="670"/>
      <c r="X211" s="670"/>
      <c r="Y211" s="670"/>
      <c r="Z211" s="670"/>
      <c r="AA211" s="670"/>
      <c r="AB211" s="670"/>
      <c r="AC211" s="670"/>
      <c r="AD211" s="670"/>
      <c r="AE211" s="670"/>
      <c r="AF211" s="670"/>
      <c r="AG211" s="670"/>
      <c r="AH211" s="670"/>
      <c r="AI211" s="670"/>
      <c r="AJ211" s="670"/>
      <c r="AK211" s="670"/>
      <c r="AL211" s="670"/>
      <c r="AM211" s="670"/>
      <c r="AN211" s="670"/>
      <c r="AO211" s="670"/>
      <c r="AP211" s="670"/>
      <c r="AQ211" s="670"/>
      <c r="AR211" s="670"/>
      <c r="AS211" s="670"/>
      <c r="AT211" s="670"/>
      <c r="BA211" s="247"/>
    </row>
    <row r="212" spans="12:78" ht="24.75" customHeight="1">
      <c r="M212" s="670" t="s">
        <v>2586</v>
      </c>
      <c r="N212" s="670"/>
      <c r="O212" s="670"/>
      <c r="P212" s="670"/>
      <c r="Q212" s="670"/>
      <c r="R212" s="670"/>
      <c r="S212" s="670"/>
      <c r="T212" s="670"/>
      <c r="U212" s="670"/>
      <c r="V212" s="670"/>
      <c r="W212" s="670"/>
      <c r="X212" s="670"/>
      <c r="Y212" s="670"/>
      <c r="Z212" s="670"/>
      <c r="AA212" s="670"/>
      <c r="AB212" s="670"/>
      <c r="AC212" s="670"/>
      <c r="AD212" s="670"/>
      <c r="AE212" s="670"/>
      <c r="AF212" s="670"/>
      <c r="AG212" s="670"/>
      <c r="AH212" s="670"/>
      <c r="AI212" s="670"/>
      <c r="AJ212" s="670"/>
      <c r="AK212" s="670"/>
      <c r="AL212" s="670"/>
      <c r="AM212" s="670"/>
      <c r="AN212" s="670"/>
      <c r="AO212" s="670"/>
      <c r="AP212" s="670"/>
      <c r="AQ212" s="670"/>
      <c r="AR212" s="670"/>
      <c r="AS212" s="670"/>
      <c r="AT212" s="670"/>
      <c r="BA212" s="247"/>
    </row>
    <row r="213" spans="12:78" s="112" customFormat="1" ht="8.25" customHeight="1">
      <c r="L213" s="188"/>
      <c r="AV213" s="139"/>
      <c r="AW213" s="139"/>
      <c r="AX213" s="139"/>
      <c r="AY213" s="139"/>
      <c r="AZ213" s="139"/>
      <c r="BA213" s="247"/>
    </row>
    <row r="214" spans="12:78" s="48" customFormat="1" ht="26.25" customHeight="1">
      <c r="L214" s="47"/>
      <c r="M214" s="671" t="s">
        <v>87</v>
      </c>
      <c r="N214" s="671"/>
      <c r="O214" s="671"/>
      <c r="P214" s="671"/>
      <c r="Q214" s="671"/>
      <c r="R214" s="671"/>
      <c r="S214" s="671"/>
      <c r="T214" s="671"/>
      <c r="U214" s="671"/>
      <c r="V214" s="671"/>
      <c r="W214" s="671"/>
      <c r="X214" s="671"/>
      <c r="Y214" s="671"/>
      <c r="Z214" s="671"/>
      <c r="AA214" s="671"/>
      <c r="AB214" s="671"/>
      <c r="AC214" s="671"/>
      <c r="AD214" s="671"/>
      <c r="AE214" s="671"/>
      <c r="AF214" s="671"/>
      <c r="AG214" s="671"/>
      <c r="AH214" s="671"/>
      <c r="AI214" s="671"/>
      <c r="AJ214" s="671"/>
      <c r="AK214" s="671"/>
      <c r="AL214" s="671"/>
      <c r="AM214" s="671"/>
      <c r="AN214" s="671"/>
      <c r="AO214" s="671"/>
      <c r="AP214" s="671"/>
      <c r="AQ214" s="671"/>
      <c r="AR214" s="671"/>
      <c r="AS214" s="671"/>
      <c r="AT214" s="671"/>
      <c r="AU214" s="46"/>
      <c r="AV214" s="143"/>
      <c r="AW214" s="143"/>
      <c r="AX214" s="143"/>
      <c r="AY214" s="143"/>
      <c r="AZ214" s="143"/>
      <c r="BA214" s="2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row>
    <row r="215" spans="12:78" s="48" customFormat="1" ht="13.5" customHeight="1">
      <c r="L215" s="47"/>
      <c r="M215" s="672" t="s">
        <v>65</v>
      </c>
      <c r="N215" s="672"/>
      <c r="O215" s="671" t="s">
        <v>66</v>
      </c>
      <c r="P215" s="671"/>
      <c r="Q215" s="671"/>
      <c r="R215" s="671"/>
      <c r="S215" s="671"/>
      <c r="T215" s="671"/>
      <c r="U215" s="671"/>
      <c r="V215" s="671"/>
      <c r="W215" s="671"/>
      <c r="X215" s="671"/>
      <c r="Y215" s="671"/>
      <c r="Z215" s="671"/>
      <c r="AA215" s="671"/>
      <c r="AB215" s="671"/>
      <c r="AC215" s="671"/>
      <c r="AD215" s="671"/>
      <c r="AE215" s="671"/>
      <c r="AF215" s="671"/>
      <c r="AG215" s="671"/>
      <c r="AH215" s="671"/>
      <c r="AI215" s="671"/>
      <c r="AJ215" s="671"/>
      <c r="AK215" s="671"/>
      <c r="AL215" s="671"/>
      <c r="AM215" s="671"/>
      <c r="AN215" s="671"/>
      <c r="AO215" s="671"/>
      <c r="AP215" s="671"/>
      <c r="AQ215" s="671"/>
      <c r="AR215" s="671"/>
      <c r="AS215" s="671"/>
      <c r="AT215" s="671"/>
      <c r="AU215" s="46"/>
      <c r="AV215" s="143"/>
      <c r="AW215" s="143"/>
      <c r="AX215" s="143"/>
      <c r="AY215" s="143"/>
      <c r="AZ215" s="143"/>
      <c r="BA215" s="2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row>
    <row r="216" spans="12:78" s="48" customFormat="1" ht="13.5" customHeight="1">
      <c r="L216" s="47"/>
      <c r="M216" s="672"/>
      <c r="N216" s="672"/>
      <c r="O216" s="671"/>
      <c r="P216" s="671"/>
      <c r="Q216" s="671"/>
      <c r="R216" s="671"/>
      <c r="S216" s="671"/>
      <c r="T216" s="671"/>
      <c r="U216" s="671"/>
      <c r="V216" s="671"/>
      <c r="W216" s="671"/>
      <c r="X216" s="671"/>
      <c r="Y216" s="671"/>
      <c r="Z216" s="671"/>
      <c r="AA216" s="671"/>
      <c r="AB216" s="671"/>
      <c r="AC216" s="671"/>
      <c r="AD216" s="671"/>
      <c r="AE216" s="671"/>
      <c r="AF216" s="671"/>
      <c r="AG216" s="671"/>
      <c r="AH216" s="671"/>
      <c r="AI216" s="671"/>
      <c r="AJ216" s="671"/>
      <c r="AK216" s="671"/>
      <c r="AL216" s="671"/>
      <c r="AM216" s="671"/>
      <c r="AN216" s="671"/>
      <c r="AO216" s="671"/>
      <c r="AP216" s="671"/>
      <c r="AQ216" s="671"/>
      <c r="AR216" s="671"/>
      <c r="AS216" s="671"/>
      <c r="AT216" s="671"/>
      <c r="AU216" s="46"/>
      <c r="AV216" s="143"/>
      <c r="AW216" s="143"/>
      <c r="AX216" s="143"/>
      <c r="AY216" s="143"/>
      <c r="AZ216" s="143"/>
      <c r="BA216" s="2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row>
    <row r="217" spans="12:78" s="48" customFormat="1" ht="13.5" customHeight="1">
      <c r="L217" s="47"/>
      <c r="M217" s="667" t="s">
        <v>67</v>
      </c>
      <c r="N217" s="667"/>
      <c r="O217" s="668" t="s">
        <v>68</v>
      </c>
      <c r="P217" s="668"/>
      <c r="Q217" s="668"/>
      <c r="R217" s="668"/>
      <c r="S217" s="668"/>
      <c r="T217" s="668"/>
      <c r="U217" s="668"/>
      <c r="V217" s="668"/>
      <c r="W217" s="668"/>
      <c r="X217" s="668"/>
      <c r="Y217" s="668"/>
      <c r="Z217" s="668"/>
      <c r="AA217" s="668"/>
      <c r="AB217" s="668"/>
      <c r="AC217" s="668"/>
      <c r="AD217" s="668"/>
      <c r="AE217" s="668"/>
      <c r="AF217" s="668"/>
      <c r="AG217" s="668"/>
      <c r="AH217" s="668"/>
      <c r="AI217" s="668"/>
      <c r="AJ217" s="668"/>
      <c r="AK217" s="668"/>
      <c r="AL217" s="668"/>
      <c r="AM217" s="668"/>
      <c r="AN217" s="668"/>
      <c r="AO217" s="668"/>
      <c r="AP217" s="668"/>
      <c r="AQ217" s="668"/>
      <c r="AR217" s="668"/>
      <c r="AS217" s="668"/>
      <c r="AT217" s="668"/>
      <c r="AU217" s="46"/>
      <c r="AV217" s="143"/>
      <c r="AW217" s="143"/>
      <c r="AX217" s="143"/>
      <c r="AY217" s="143"/>
      <c r="AZ217" s="143"/>
      <c r="BA217" s="2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2:78" s="48" customFormat="1" ht="13.5" customHeight="1">
      <c r="L218" s="47"/>
      <c r="M218" s="667" t="s">
        <v>69</v>
      </c>
      <c r="N218" s="667"/>
      <c r="O218" s="668" t="s">
        <v>70</v>
      </c>
      <c r="P218" s="668"/>
      <c r="Q218" s="668"/>
      <c r="R218" s="668"/>
      <c r="S218" s="668"/>
      <c r="T218" s="668"/>
      <c r="U218" s="668"/>
      <c r="V218" s="668"/>
      <c r="W218" s="668"/>
      <c r="X218" s="668"/>
      <c r="Y218" s="668"/>
      <c r="Z218" s="668"/>
      <c r="AA218" s="668"/>
      <c r="AB218" s="668"/>
      <c r="AC218" s="668"/>
      <c r="AD218" s="668"/>
      <c r="AE218" s="668"/>
      <c r="AF218" s="668"/>
      <c r="AG218" s="668"/>
      <c r="AH218" s="668"/>
      <c r="AI218" s="668"/>
      <c r="AJ218" s="668"/>
      <c r="AK218" s="668"/>
      <c r="AL218" s="668"/>
      <c r="AM218" s="668"/>
      <c r="AN218" s="668"/>
      <c r="AO218" s="668"/>
      <c r="AP218" s="668"/>
      <c r="AQ218" s="668"/>
      <c r="AR218" s="668"/>
      <c r="AS218" s="668"/>
      <c r="AT218" s="668"/>
      <c r="AU218" s="46"/>
      <c r="AV218" s="143"/>
      <c r="AW218" s="143"/>
      <c r="AX218" s="143"/>
      <c r="AY218" s="143"/>
      <c r="AZ218" s="143"/>
      <c r="BA218" s="2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2:78" s="48" customFormat="1" ht="13.5" customHeight="1">
      <c r="L219" s="47"/>
      <c r="M219" s="348"/>
      <c r="N219" s="348"/>
      <c r="O219" s="668"/>
      <c r="P219" s="668"/>
      <c r="Q219" s="668"/>
      <c r="R219" s="668"/>
      <c r="S219" s="668"/>
      <c r="T219" s="668"/>
      <c r="U219" s="668"/>
      <c r="V219" s="668"/>
      <c r="W219" s="668"/>
      <c r="X219" s="668"/>
      <c r="Y219" s="668"/>
      <c r="Z219" s="668"/>
      <c r="AA219" s="668"/>
      <c r="AB219" s="668"/>
      <c r="AC219" s="668"/>
      <c r="AD219" s="668"/>
      <c r="AE219" s="668"/>
      <c r="AF219" s="668"/>
      <c r="AG219" s="668"/>
      <c r="AH219" s="668"/>
      <c r="AI219" s="668"/>
      <c r="AJ219" s="668"/>
      <c r="AK219" s="668"/>
      <c r="AL219" s="668"/>
      <c r="AM219" s="668"/>
      <c r="AN219" s="668"/>
      <c r="AO219" s="668"/>
      <c r="AP219" s="668"/>
      <c r="AQ219" s="668"/>
      <c r="AR219" s="668"/>
      <c r="AS219" s="668"/>
      <c r="AT219" s="668"/>
      <c r="AU219" s="46"/>
      <c r="AV219" s="143"/>
      <c r="AW219" s="143"/>
      <c r="AX219" s="143"/>
      <c r="AY219" s="143"/>
      <c r="AZ219" s="143"/>
      <c r="BA219" s="2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row>
    <row r="220" spans="12:78" s="48" customFormat="1" ht="13.5" customHeight="1">
      <c r="L220" s="47"/>
      <c r="M220" s="667" t="s">
        <v>71</v>
      </c>
      <c r="N220" s="667"/>
      <c r="O220" s="668" t="s">
        <v>72</v>
      </c>
      <c r="P220" s="668"/>
      <c r="Q220" s="668"/>
      <c r="R220" s="668"/>
      <c r="S220" s="668"/>
      <c r="T220" s="668"/>
      <c r="U220" s="668"/>
      <c r="V220" s="668"/>
      <c r="W220" s="668"/>
      <c r="X220" s="668"/>
      <c r="Y220" s="668"/>
      <c r="Z220" s="668"/>
      <c r="AA220" s="668"/>
      <c r="AB220" s="668"/>
      <c r="AC220" s="668"/>
      <c r="AD220" s="668"/>
      <c r="AE220" s="668"/>
      <c r="AF220" s="668"/>
      <c r="AG220" s="668"/>
      <c r="AH220" s="668"/>
      <c r="AI220" s="668"/>
      <c r="AJ220" s="668"/>
      <c r="AK220" s="668"/>
      <c r="AL220" s="668"/>
      <c r="AM220" s="668"/>
      <c r="AN220" s="668"/>
      <c r="AO220" s="668"/>
      <c r="AP220" s="668"/>
      <c r="AQ220" s="668"/>
      <c r="AR220" s="668"/>
      <c r="AS220" s="668"/>
      <c r="AT220" s="668"/>
      <c r="AU220" s="46"/>
      <c r="AV220" s="143"/>
      <c r="AW220" s="143"/>
      <c r="AX220" s="143"/>
      <c r="AY220" s="143"/>
      <c r="AZ220" s="143"/>
      <c r="BA220" s="2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row>
    <row r="221" spans="12:78" s="48" customFormat="1" ht="13.5" customHeight="1">
      <c r="L221" s="47"/>
      <c r="M221" s="667" t="s">
        <v>73</v>
      </c>
      <c r="N221" s="667"/>
      <c r="O221" s="668" t="s">
        <v>86</v>
      </c>
      <c r="P221" s="668"/>
      <c r="Q221" s="668"/>
      <c r="R221" s="668"/>
      <c r="S221" s="668"/>
      <c r="T221" s="668"/>
      <c r="U221" s="668"/>
      <c r="V221" s="668"/>
      <c r="W221" s="668"/>
      <c r="X221" s="668"/>
      <c r="Y221" s="668"/>
      <c r="Z221" s="668"/>
      <c r="AA221" s="668"/>
      <c r="AB221" s="668"/>
      <c r="AC221" s="668"/>
      <c r="AD221" s="668"/>
      <c r="AE221" s="668"/>
      <c r="AF221" s="668"/>
      <c r="AG221" s="668"/>
      <c r="AH221" s="668"/>
      <c r="AI221" s="668"/>
      <c r="AJ221" s="668"/>
      <c r="AK221" s="668"/>
      <c r="AL221" s="668"/>
      <c r="AM221" s="668"/>
      <c r="AN221" s="668"/>
      <c r="AO221" s="668"/>
      <c r="AP221" s="668"/>
      <c r="AQ221" s="668"/>
      <c r="AR221" s="668"/>
      <c r="AS221" s="668"/>
      <c r="AT221" s="668"/>
      <c r="AU221" s="46"/>
      <c r="AV221" s="143"/>
      <c r="AW221" s="143"/>
      <c r="AX221" s="143"/>
      <c r="AY221" s="143"/>
      <c r="AZ221" s="143"/>
      <c r="BA221" s="2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row>
    <row r="222" spans="12:78" s="48" customFormat="1" ht="13.5" customHeight="1">
      <c r="L222" s="47"/>
      <c r="M222" s="348"/>
      <c r="N222" s="348"/>
      <c r="O222" s="668"/>
      <c r="P222" s="668"/>
      <c r="Q222" s="668"/>
      <c r="R222" s="668"/>
      <c r="S222" s="668"/>
      <c r="T222" s="668"/>
      <c r="U222" s="668"/>
      <c r="V222" s="668"/>
      <c r="W222" s="668"/>
      <c r="X222" s="668"/>
      <c r="Y222" s="668"/>
      <c r="Z222" s="668"/>
      <c r="AA222" s="668"/>
      <c r="AB222" s="668"/>
      <c r="AC222" s="668"/>
      <c r="AD222" s="668"/>
      <c r="AE222" s="668"/>
      <c r="AF222" s="668"/>
      <c r="AG222" s="668"/>
      <c r="AH222" s="668"/>
      <c r="AI222" s="668"/>
      <c r="AJ222" s="668"/>
      <c r="AK222" s="668"/>
      <c r="AL222" s="668"/>
      <c r="AM222" s="668"/>
      <c r="AN222" s="668"/>
      <c r="AO222" s="668"/>
      <c r="AP222" s="668"/>
      <c r="AQ222" s="668"/>
      <c r="AR222" s="668"/>
      <c r="AS222" s="668"/>
      <c r="AT222" s="668"/>
      <c r="AU222" s="46"/>
      <c r="AV222" s="143"/>
      <c r="AW222" s="143"/>
      <c r="AX222" s="143"/>
      <c r="AY222" s="143"/>
      <c r="AZ222" s="143"/>
      <c r="BA222" s="2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row>
    <row r="223" spans="12:78" s="48" customFormat="1" ht="13.5" customHeight="1">
      <c r="L223" s="47"/>
      <c r="M223" s="667" t="s">
        <v>74</v>
      </c>
      <c r="N223" s="667"/>
      <c r="O223" s="668" t="s">
        <v>75</v>
      </c>
      <c r="P223" s="668"/>
      <c r="Q223" s="668"/>
      <c r="R223" s="668"/>
      <c r="S223" s="668"/>
      <c r="T223" s="668"/>
      <c r="U223" s="668"/>
      <c r="V223" s="668"/>
      <c r="W223" s="668"/>
      <c r="X223" s="668"/>
      <c r="Y223" s="668"/>
      <c r="Z223" s="668"/>
      <c r="AA223" s="668"/>
      <c r="AB223" s="668"/>
      <c r="AC223" s="668"/>
      <c r="AD223" s="668"/>
      <c r="AE223" s="668"/>
      <c r="AF223" s="668"/>
      <c r="AG223" s="668"/>
      <c r="AH223" s="668"/>
      <c r="AI223" s="668"/>
      <c r="AJ223" s="668"/>
      <c r="AK223" s="668"/>
      <c r="AL223" s="668"/>
      <c r="AM223" s="668"/>
      <c r="AN223" s="668"/>
      <c r="AO223" s="668"/>
      <c r="AP223" s="668"/>
      <c r="AQ223" s="668"/>
      <c r="AR223" s="668"/>
      <c r="AS223" s="668"/>
      <c r="AT223" s="668"/>
      <c r="AU223" s="46"/>
      <c r="AV223" s="143"/>
      <c r="AW223" s="143"/>
      <c r="AX223" s="143"/>
      <c r="AY223" s="143"/>
      <c r="AZ223" s="143"/>
      <c r="BA223" s="2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row>
    <row r="224" spans="12:78" s="48" customFormat="1" ht="13.5" customHeight="1">
      <c r="L224" s="47"/>
      <c r="M224" s="348"/>
      <c r="N224" s="348"/>
      <c r="O224" s="668"/>
      <c r="P224" s="668"/>
      <c r="Q224" s="668"/>
      <c r="R224" s="668"/>
      <c r="S224" s="668"/>
      <c r="T224" s="668"/>
      <c r="U224" s="668"/>
      <c r="V224" s="668"/>
      <c r="W224" s="668"/>
      <c r="X224" s="668"/>
      <c r="Y224" s="668"/>
      <c r="Z224" s="668"/>
      <c r="AA224" s="668"/>
      <c r="AB224" s="668"/>
      <c r="AC224" s="668"/>
      <c r="AD224" s="668"/>
      <c r="AE224" s="668"/>
      <c r="AF224" s="668"/>
      <c r="AG224" s="668"/>
      <c r="AH224" s="668"/>
      <c r="AI224" s="668"/>
      <c r="AJ224" s="668"/>
      <c r="AK224" s="668"/>
      <c r="AL224" s="668"/>
      <c r="AM224" s="668"/>
      <c r="AN224" s="668"/>
      <c r="AO224" s="668"/>
      <c r="AP224" s="668"/>
      <c r="AQ224" s="668"/>
      <c r="AR224" s="668"/>
      <c r="AS224" s="668"/>
      <c r="AT224" s="668"/>
      <c r="AU224" s="46"/>
      <c r="AV224" s="143"/>
      <c r="AW224" s="143"/>
      <c r="AX224" s="143"/>
      <c r="AY224" s="143"/>
      <c r="AZ224" s="143"/>
      <c r="BA224" s="2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row>
    <row r="225" spans="12:78" s="48" customFormat="1" ht="13.5" customHeight="1">
      <c r="L225" s="47"/>
      <c r="M225" s="667" t="s">
        <v>76</v>
      </c>
      <c r="N225" s="667"/>
      <c r="O225" s="668" t="s">
        <v>77</v>
      </c>
      <c r="P225" s="668"/>
      <c r="Q225" s="668"/>
      <c r="R225" s="668"/>
      <c r="S225" s="668"/>
      <c r="T225" s="668"/>
      <c r="U225" s="668"/>
      <c r="V225" s="668"/>
      <c r="W225" s="668"/>
      <c r="X225" s="668"/>
      <c r="Y225" s="668"/>
      <c r="Z225" s="668"/>
      <c r="AA225" s="668"/>
      <c r="AB225" s="668"/>
      <c r="AC225" s="668"/>
      <c r="AD225" s="668"/>
      <c r="AE225" s="668"/>
      <c r="AF225" s="668"/>
      <c r="AG225" s="668"/>
      <c r="AH225" s="668"/>
      <c r="AI225" s="668"/>
      <c r="AJ225" s="668"/>
      <c r="AK225" s="668"/>
      <c r="AL225" s="668"/>
      <c r="AM225" s="668"/>
      <c r="AN225" s="668"/>
      <c r="AO225" s="668"/>
      <c r="AP225" s="668"/>
      <c r="AQ225" s="668"/>
      <c r="AR225" s="668"/>
      <c r="AS225" s="668"/>
      <c r="AT225" s="668"/>
      <c r="AU225" s="46"/>
      <c r="AV225" s="143"/>
      <c r="AW225" s="143"/>
      <c r="AX225" s="143"/>
      <c r="AY225" s="143"/>
      <c r="AZ225" s="143"/>
      <c r="BA225" s="2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row>
    <row r="226" spans="12:78" s="48" customFormat="1" ht="13.5" customHeight="1">
      <c r="L226" s="47"/>
      <c r="M226" s="348"/>
      <c r="N226" s="348"/>
      <c r="O226" s="668"/>
      <c r="P226" s="668"/>
      <c r="Q226" s="668"/>
      <c r="R226" s="668"/>
      <c r="S226" s="668"/>
      <c r="T226" s="668"/>
      <c r="U226" s="668"/>
      <c r="V226" s="668"/>
      <c r="W226" s="668"/>
      <c r="X226" s="668"/>
      <c r="Y226" s="668"/>
      <c r="Z226" s="668"/>
      <c r="AA226" s="668"/>
      <c r="AB226" s="668"/>
      <c r="AC226" s="668"/>
      <c r="AD226" s="668"/>
      <c r="AE226" s="668"/>
      <c r="AF226" s="668"/>
      <c r="AG226" s="668"/>
      <c r="AH226" s="668"/>
      <c r="AI226" s="668"/>
      <c r="AJ226" s="668"/>
      <c r="AK226" s="668"/>
      <c r="AL226" s="668"/>
      <c r="AM226" s="668"/>
      <c r="AN226" s="668"/>
      <c r="AO226" s="668"/>
      <c r="AP226" s="668"/>
      <c r="AQ226" s="668"/>
      <c r="AR226" s="668"/>
      <c r="AS226" s="668"/>
      <c r="AT226" s="668"/>
      <c r="AU226" s="46"/>
      <c r="AV226" s="143"/>
      <c r="AW226" s="143"/>
      <c r="AX226" s="143"/>
      <c r="AY226" s="143"/>
      <c r="AZ226" s="143"/>
      <c r="BA226" s="2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row>
    <row r="227" spans="12:78" s="48" customFormat="1" ht="18" customHeight="1">
      <c r="L227" s="47"/>
      <c r="M227" s="348"/>
      <c r="N227" s="348"/>
      <c r="O227" s="668"/>
      <c r="P227" s="668"/>
      <c r="Q227" s="668"/>
      <c r="R227" s="668"/>
      <c r="S227" s="668"/>
      <c r="T227" s="668"/>
      <c r="U227" s="668"/>
      <c r="V227" s="668"/>
      <c r="W227" s="668"/>
      <c r="X227" s="668"/>
      <c r="Y227" s="668"/>
      <c r="Z227" s="668"/>
      <c r="AA227" s="668"/>
      <c r="AB227" s="668"/>
      <c r="AC227" s="668"/>
      <c r="AD227" s="668"/>
      <c r="AE227" s="668"/>
      <c r="AF227" s="668"/>
      <c r="AG227" s="668"/>
      <c r="AH227" s="668"/>
      <c r="AI227" s="668"/>
      <c r="AJ227" s="668"/>
      <c r="AK227" s="668"/>
      <c r="AL227" s="668"/>
      <c r="AM227" s="668"/>
      <c r="AN227" s="668"/>
      <c r="AO227" s="668"/>
      <c r="AP227" s="668"/>
      <c r="AQ227" s="668"/>
      <c r="AR227" s="668"/>
      <c r="AS227" s="668"/>
      <c r="AT227" s="668"/>
      <c r="AU227" s="46"/>
      <c r="AV227" s="143"/>
      <c r="AW227" s="143"/>
      <c r="AX227" s="143"/>
      <c r="AY227" s="143"/>
      <c r="AZ227" s="143"/>
      <c r="BA227" s="2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row>
    <row r="228" spans="12:78" s="48" customFormat="1" ht="13.5" customHeight="1">
      <c r="L228" s="47"/>
      <c r="M228" s="667" t="s">
        <v>78</v>
      </c>
      <c r="N228" s="667"/>
      <c r="O228" s="668" t="s">
        <v>79</v>
      </c>
      <c r="P228" s="668"/>
      <c r="Q228" s="668"/>
      <c r="R228" s="668"/>
      <c r="S228" s="668"/>
      <c r="T228" s="668"/>
      <c r="U228" s="668"/>
      <c r="V228" s="668"/>
      <c r="W228" s="668"/>
      <c r="X228" s="668"/>
      <c r="Y228" s="668"/>
      <c r="Z228" s="668"/>
      <c r="AA228" s="668"/>
      <c r="AB228" s="668"/>
      <c r="AC228" s="668"/>
      <c r="AD228" s="668"/>
      <c r="AE228" s="668"/>
      <c r="AF228" s="668"/>
      <c r="AG228" s="668"/>
      <c r="AH228" s="668"/>
      <c r="AI228" s="668"/>
      <c r="AJ228" s="668"/>
      <c r="AK228" s="668"/>
      <c r="AL228" s="668"/>
      <c r="AM228" s="668"/>
      <c r="AN228" s="668"/>
      <c r="AO228" s="668"/>
      <c r="AP228" s="668"/>
      <c r="AQ228" s="668"/>
      <c r="AR228" s="668"/>
      <c r="AS228" s="668"/>
      <c r="AT228" s="668"/>
      <c r="AU228" s="46"/>
      <c r="AV228" s="143"/>
      <c r="AW228" s="143"/>
      <c r="AX228" s="143"/>
      <c r="AY228" s="143"/>
      <c r="AZ228" s="143"/>
      <c r="BA228" s="2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row>
    <row r="229" spans="12:78" s="48" customFormat="1" ht="12" customHeight="1">
      <c r="L229" s="47"/>
      <c r="M229" s="49"/>
      <c r="N229" s="49"/>
      <c r="O229" s="668"/>
      <c r="P229" s="668"/>
      <c r="Q229" s="668"/>
      <c r="R229" s="668"/>
      <c r="S229" s="668"/>
      <c r="T229" s="668"/>
      <c r="U229" s="668"/>
      <c r="V229" s="668"/>
      <c r="W229" s="668"/>
      <c r="X229" s="668"/>
      <c r="Y229" s="668"/>
      <c r="Z229" s="668"/>
      <c r="AA229" s="668"/>
      <c r="AB229" s="668"/>
      <c r="AC229" s="668"/>
      <c r="AD229" s="668"/>
      <c r="AE229" s="668"/>
      <c r="AF229" s="668"/>
      <c r="AG229" s="668"/>
      <c r="AH229" s="668"/>
      <c r="AI229" s="668"/>
      <c r="AJ229" s="668"/>
      <c r="AK229" s="668"/>
      <c r="AL229" s="668"/>
      <c r="AM229" s="668"/>
      <c r="AN229" s="668"/>
      <c r="AO229" s="668"/>
      <c r="AP229" s="668"/>
      <c r="AQ229" s="668"/>
      <c r="AR229" s="668"/>
      <c r="AS229" s="668"/>
      <c r="AT229" s="668"/>
      <c r="AU229" s="46"/>
      <c r="AV229" s="143"/>
      <c r="AW229" s="143"/>
      <c r="AX229" s="143"/>
      <c r="AY229" s="143"/>
      <c r="AZ229" s="143"/>
      <c r="BA229" s="2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row>
    <row r="230" spans="12:78" s="48" customFormat="1" ht="4.5" customHeight="1">
      <c r="L230" s="47"/>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6"/>
      <c r="AV230" s="143"/>
      <c r="AW230" s="143"/>
      <c r="AX230" s="143"/>
      <c r="AY230" s="143"/>
      <c r="AZ230" s="143"/>
      <c r="BA230" s="2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row>
    <row r="231" spans="12:78" s="48" customFormat="1" ht="14.25" customHeight="1">
      <c r="L231" s="47"/>
      <c r="M231" s="673" t="s">
        <v>80</v>
      </c>
      <c r="N231" s="673"/>
      <c r="O231" s="673"/>
      <c r="P231" s="673"/>
      <c r="Q231" s="673"/>
      <c r="R231" s="673"/>
      <c r="S231" s="673"/>
      <c r="T231" s="673"/>
      <c r="U231" s="673"/>
      <c r="V231" s="673"/>
      <c r="W231" s="673"/>
      <c r="X231" s="673"/>
      <c r="Y231" s="673"/>
      <c r="Z231" s="673"/>
      <c r="AA231" s="673"/>
      <c r="AB231" s="673"/>
      <c r="AC231" s="673"/>
      <c r="AD231" s="673"/>
      <c r="AE231" s="673"/>
      <c r="AF231" s="673"/>
      <c r="AG231" s="673"/>
      <c r="AH231" s="673"/>
      <c r="AI231" s="673"/>
      <c r="AJ231" s="673"/>
      <c r="AK231" s="673"/>
      <c r="AL231" s="673"/>
      <c r="AM231" s="673"/>
      <c r="AN231" s="673"/>
      <c r="AO231" s="673"/>
      <c r="AP231" s="673"/>
      <c r="AQ231" s="673"/>
      <c r="AR231" s="673"/>
      <c r="AS231" s="673"/>
      <c r="AT231" s="673"/>
      <c r="AU231" s="46"/>
      <c r="AV231" s="143"/>
      <c r="AW231" s="143"/>
      <c r="AX231" s="143"/>
      <c r="AY231" s="143"/>
      <c r="AZ231" s="143"/>
      <c r="BA231" s="2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row>
    <row r="232" spans="12:78" s="48" customFormat="1" ht="13.5" customHeight="1">
      <c r="L232" s="47"/>
      <c r="M232" s="49"/>
      <c r="O232" s="673"/>
      <c r="P232" s="673"/>
      <c r="Q232" s="673"/>
      <c r="R232" s="673"/>
      <c r="S232" s="673"/>
      <c r="T232" s="673"/>
      <c r="U232" s="673"/>
      <c r="V232" s="673"/>
      <c r="W232" s="673"/>
      <c r="X232" s="673"/>
      <c r="Y232" s="673"/>
      <c r="Z232" s="673"/>
      <c r="AA232" s="673"/>
      <c r="AB232" s="673"/>
      <c r="AC232" s="673"/>
      <c r="AD232" s="673"/>
      <c r="AE232" s="673"/>
      <c r="AF232" s="673"/>
      <c r="AG232" s="673"/>
      <c r="AH232" s="673"/>
      <c r="AI232" s="673"/>
      <c r="AJ232" s="673"/>
      <c r="AK232" s="673"/>
      <c r="AL232" s="673"/>
      <c r="AM232" s="673"/>
      <c r="AN232" s="673"/>
      <c r="AO232" s="673"/>
      <c r="AP232" s="673"/>
      <c r="AQ232" s="673"/>
      <c r="AR232" s="673"/>
      <c r="AS232" s="673"/>
      <c r="AT232" s="673"/>
      <c r="AU232" s="46"/>
      <c r="AV232" s="199">
        <v>2</v>
      </c>
      <c r="AW232" s="143"/>
      <c r="AX232" s="143"/>
      <c r="AY232" s="143"/>
      <c r="AZ232" s="143"/>
      <c r="BA232" s="2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row>
    <row r="233" spans="12:78" s="48" customFormat="1" ht="13.5" customHeight="1">
      <c r="L233" s="47"/>
      <c r="M233" s="349"/>
      <c r="P233" s="349"/>
      <c r="Q233" s="349"/>
      <c r="R233" s="349"/>
      <c r="S233" s="349"/>
      <c r="T233" s="349"/>
      <c r="U233" s="349"/>
      <c r="V233" s="349"/>
      <c r="W233" s="349"/>
      <c r="X233" s="349"/>
      <c r="Y233" s="349"/>
      <c r="Z233" s="349"/>
      <c r="AA233" s="349"/>
      <c r="AB233" s="349"/>
      <c r="AC233" s="349"/>
      <c r="AD233" s="349"/>
      <c r="AE233" s="349"/>
      <c r="AF233" s="349"/>
      <c r="AG233" s="349"/>
      <c r="AH233" s="349"/>
      <c r="AI233" s="349"/>
      <c r="AJ233" s="349"/>
      <c r="AK233" s="349"/>
      <c r="AL233" s="349"/>
      <c r="AM233" s="349"/>
      <c r="AN233" s="349"/>
      <c r="AO233" s="349"/>
      <c r="AP233" s="349"/>
      <c r="AQ233" s="349"/>
      <c r="AR233" s="349"/>
      <c r="AS233" s="349"/>
      <c r="AT233" s="349"/>
      <c r="AU233" s="46"/>
      <c r="AV233" s="143"/>
      <c r="AW233" s="143"/>
      <c r="AX233" s="143"/>
      <c r="AY233" s="143"/>
      <c r="AZ233" s="143"/>
      <c r="BA233" s="2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row>
    <row r="234" spans="12:78" s="48" customFormat="1" ht="10.5" customHeight="1">
      <c r="L234" s="47"/>
      <c r="M234" s="349"/>
      <c r="N234" s="349"/>
      <c r="O234" s="349"/>
      <c r="P234" s="349"/>
      <c r="Q234" s="349"/>
      <c r="R234" s="349"/>
      <c r="S234" s="349"/>
      <c r="T234" s="349"/>
      <c r="U234" s="349"/>
      <c r="V234" s="349"/>
      <c r="W234" s="349"/>
      <c r="X234" s="349"/>
      <c r="Y234" s="349"/>
      <c r="Z234" s="349"/>
      <c r="AA234" s="349"/>
      <c r="AB234" s="349"/>
      <c r="AC234" s="349"/>
      <c r="AD234" s="349"/>
      <c r="AE234" s="349"/>
      <c r="AF234" s="349"/>
      <c r="AG234" s="349"/>
      <c r="AH234" s="349"/>
      <c r="AI234" s="349"/>
      <c r="AJ234" s="349"/>
      <c r="AK234" s="349"/>
      <c r="AL234" s="349"/>
      <c r="AM234" s="349"/>
      <c r="AN234" s="349"/>
      <c r="AO234" s="349"/>
      <c r="AP234" s="349"/>
      <c r="AQ234" s="349"/>
      <c r="AR234" s="349"/>
      <c r="AS234" s="349"/>
      <c r="AT234" s="349"/>
      <c r="AU234" s="46"/>
      <c r="AV234" s="143"/>
      <c r="AW234" s="143"/>
      <c r="AX234" s="143"/>
      <c r="AY234" s="143"/>
      <c r="AZ234" s="143"/>
      <c r="BA234" s="2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row>
    <row r="235" spans="12:78" s="48" customFormat="1" ht="14.25" customHeight="1">
      <c r="L235" s="47"/>
      <c r="M235" s="349"/>
      <c r="N235" s="349"/>
      <c r="O235" s="349"/>
      <c r="P235" s="349"/>
      <c r="Q235" s="674" t="s">
        <v>2548</v>
      </c>
      <c r="R235" s="674"/>
      <c r="S235" s="674"/>
      <c r="T235" s="674"/>
      <c r="U235" s="674"/>
      <c r="V235" s="674"/>
      <c r="W235" s="674"/>
      <c r="X235" s="674"/>
      <c r="Y235" s="674"/>
      <c r="Z235" s="674"/>
      <c r="AA235" s="674"/>
      <c r="AB235" s="674"/>
      <c r="AC235" s="674"/>
      <c r="AD235" s="674"/>
      <c r="AE235" s="674"/>
      <c r="AF235" s="674"/>
      <c r="AG235" s="674"/>
      <c r="AH235" s="674"/>
      <c r="AI235" s="674"/>
      <c r="AJ235" s="674"/>
      <c r="AK235" s="674"/>
      <c r="AL235" s="674"/>
      <c r="AM235" s="674"/>
      <c r="AN235" s="674"/>
      <c r="AO235" s="674"/>
      <c r="AP235" s="674"/>
      <c r="AQ235" s="349"/>
      <c r="AR235" s="349"/>
      <c r="AS235" s="349"/>
      <c r="AT235" s="349"/>
      <c r="AU235" s="46"/>
      <c r="AV235" s="143"/>
      <c r="AW235" s="143"/>
      <c r="AX235" s="143"/>
      <c r="AY235" s="143"/>
      <c r="AZ235" s="143"/>
      <c r="BA235" s="2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row>
    <row r="236" spans="12:78" s="48" customFormat="1" ht="15.75" customHeight="1">
      <c r="L236" s="47"/>
      <c r="M236" s="349"/>
      <c r="N236" s="349"/>
      <c r="O236" s="349"/>
      <c r="P236" s="50" t="s">
        <v>52</v>
      </c>
      <c r="Q236" s="675"/>
      <c r="R236" s="675"/>
      <c r="S236" s="675"/>
      <c r="T236" s="675"/>
      <c r="U236" s="675"/>
      <c r="V236" s="675"/>
      <c r="W236" s="675"/>
      <c r="X236" s="675"/>
      <c r="Y236" s="675"/>
      <c r="Z236" s="675"/>
      <c r="AA236" s="675"/>
      <c r="AB236" s="675"/>
      <c r="AC236" s="675"/>
      <c r="AD236" s="675"/>
      <c r="AE236" s="675"/>
      <c r="AF236" s="675"/>
      <c r="AG236" s="675"/>
      <c r="AH236" s="675"/>
      <c r="AI236" s="675"/>
      <c r="AJ236" s="675"/>
      <c r="AK236" s="675"/>
      <c r="AL236" s="675"/>
      <c r="AM236" s="675"/>
      <c r="AN236" s="675"/>
      <c r="AO236" s="675"/>
      <c r="AP236" s="675"/>
      <c r="AQ236" s="349"/>
      <c r="AR236" s="349"/>
      <c r="AS236" s="349"/>
      <c r="AT236" s="349"/>
      <c r="AU236" s="46"/>
      <c r="AV236" s="143"/>
      <c r="AW236" s="143"/>
      <c r="AX236" s="143"/>
      <c r="AY236" s="143"/>
      <c r="AZ236" s="155"/>
      <c r="BA236" s="2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row>
    <row r="237" spans="12:78" s="48" customFormat="1" ht="15.75" customHeight="1">
      <c r="L237" s="47"/>
      <c r="M237" s="349"/>
      <c r="N237" s="349"/>
      <c r="O237" s="349"/>
      <c r="P237" s="50" t="s">
        <v>53</v>
      </c>
      <c r="Q237" s="679"/>
      <c r="R237" s="679"/>
      <c r="S237" s="679"/>
      <c r="T237" s="679"/>
      <c r="U237" s="679"/>
      <c r="V237" s="679"/>
      <c r="W237" s="679"/>
      <c r="X237" s="679"/>
      <c r="Y237" s="679"/>
      <c r="Z237" s="679"/>
      <c r="AA237" s="679"/>
      <c r="AB237" s="679"/>
      <c r="AC237" s="679"/>
      <c r="AD237" s="679"/>
      <c r="AE237" s="679"/>
      <c r="AF237" s="679"/>
      <c r="AG237" s="679"/>
      <c r="AH237" s="679"/>
      <c r="AI237" s="679"/>
      <c r="AJ237" s="679"/>
      <c r="AK237" s="679"/>
      <c r="AL237" s="679"/>
      <c r="AM237" s="679"/>
      <c r="AN237" s="679"/>
      <c r="AO237" s="679"/>
      <c r="AP237" s="679"/>
      <c r="AQ237" s="349"/>
      <c r="AR237" s="349"/>
      <c r="AS237" s="349"/>
      <c r="AT237" s="349"/>
      <c r="AU237" s="46"/>
      <c r="AV237" s="143"/>
      <c r="AW237" s="143"/>
      <c r="AX237" s="143"/>
      <c r="AY237" s="143"/>
      <c r="AZ237" s="143"/>
      <c r="BA237" s="2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row>
    <row r="238" spans="12:78" s="48" customFormat="1" ht="15.75" customHeight="1">
      <c r="L238" s="47"/>
      <c r="M238" s="349"/>
      <c r="N238" s="349"/>
      <c r="O238" s="349"/>
      <c r="P238" s="50" t="s">
        <v>54</v>
      </c>
      <c r="Q238" s="679"/>
      <c r="R238" s="679"/>
      <c r="S238" s="679"/>
      <c r="T238" s="679"/>
      <c r="U238" s="679"/>
      <c r="V238" s="679"/>
      <c r="W238" s="679"/>
      <c r="X238" s="679"/>
      <c r="Y238" s="679"/>
      <c r="Z238" s="679"/>
      <c r="AA238" s="679"/>
      <c r="AB238" s="679"/>
      <c r="AC238" s="679"/>
      <c r="AD238" s="679"/>
      <c r="AE238" s="679"/>
      <c r="AF238" s="679"/>
      <c r="AG238" s="679"/>
      <c r="AH238" s="679"/>
      <c r="AI238" s="679"/>
      <c r="AJ238" s="679"/>
      <c r="AK238" s="679"/>
      <c r="AL238" s="679"/>
      <c r="AM238" s="679"/>
      <c r="AN238" s="679"/>
      <c r="AO238" s="679"/>
      <c r="AP238" s="679"/>
      <c r="AQ238" s="349"/>
      <c r="AR238" s="349"/>
      <c r="AS238" s="349"/>
      <c r="AT238" s="349"/>
      <c r="AU238" s="46"/>
      <c r="AV238" s="143"/>
      <c r="AW238" s="143"/>
      <c r="AX238" s="143"/>
      <c r="AY238" s="143"/>
      <c r="AZ238" s="143"/>
      <c r="BA238" s="2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row>
    <row r="239" spans="12:78" s="48" customFormat="1" ht="15.75" customHeight="1">
      <c r="L239" s="47"/>
      <c r="M239" s="349"/>
      <c r="N239" s="349"/>
      <c r="O239" s="349"/>
      <c r="P239" s="50" t="s">
        <v>64</v>
      </c>
      <c r="Q239" s="679"/>
      <c r="R239" s="679"/>
      <c r="S239" s="679"/>
      <c r="T239" s="679"/>
      <c r="U239" s="679"/>
      <c r="V239" s="679"/>
      <c r="W239" s="679"/>
      <c r="X239" s="679"/>
      <c r="Y239" s="679"/>
      <c r="Z239" s="679"/>
      <c r="AA239" s="679"/>
      <c r="AB239" s="679"/>
      <c r="AC239" s="679"/>
      <c r="AD239" s="679"/>
      <c r="AE239" s="679"/>
      <c r="AF239" s="679"/>
      <c r="AG239" s="679"/>
      <c r="AH239" s="679"/>
      <c r="AI239" s="679"/>
      <c r="AJ239" s="679"/>
      <c r="AK239" s="679"/>
      <c r="AL239" s="679"/>
      <c r="AM239" s="679"/>
      <c r="AN239" s="679"/>
      <c r="AO239" s="679"/>
      <c r="AP239" s="679"/>
      <c r="AQ239" s="349"/>
      <c r="AR239" s="349"/>
      <c r="AS239" s="349"/>
      <c r="AT239" s="349"/>
      <c r="AU239" s="46"/>
      <c r="AV239" s="143"/>
      <c r="AW239" s="143"/>
      <c r="AX239" s="143"/>
      <c r="AY239" s="143"/>
      <c r="AZ239" s="143"/>
      <c r="BA239" s="2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row>
    <row r="240" spans="12:78" s="48" customFormat="1" ht="15.75" customHeight="1">
      <c r="L240" s="47"/>
      <c r="M240" s="349"/>
      <c r="N240" s="349"/>
      <c r="O240" s="349"/>
      <c r="P240" s="50" t="s">
        <v>81</v>
      </c>
      <c r="Q240" s="679"/>
      <c r="R240" s="679"/>
      <c r="S240" s="679"/>
      <c r="T240" s="679"/>
      <c r="U240" s="679"/>
      <c r="V240" s="679"/>
      <c r="W240" s="679"/>
      <c r="X240" s="679"/>
      <c r="Y240" s="679"/>
      <c r="Z240" s="679"/>
      <c r="AA240" s="679"/>
      <c r="AB240" s="679"/>
      <c r="AC240" s="679"/>
      <c r="AD240" s="679"/>
      <c r="AE240" s="679"/>
      <c r="AF240" s="679"/>
      <c r="AG240" s="679"/>
      <c r="AH240" s="679"/>
      <c r="AI240" s="679"/>
      <c r="AJ240" s="679"/>
      <c r="AK240" s="679"/>
      <c r="AL240" s="679"/>
      <c r="AM240" s="679"/>
      <c r="AN240" s="679"/>
      <c r="AO240" s="679"/>
      <c r="AP240" s="679"/>
      <c r="AQ240" s="349"/>
      <c r="AR240" s="349"/>
      <c r="AS240" s="349"/>
      <c r="AT240" s="349"/>
      <c r="AU240" s="46"/>
      <c r="AV240" s="143"/>
      <c r="AW240" s="143"/>
      <c r="AX240" s="143"/>
      <c r="AY240" s="143"/>
      <c r="AZ240" s="143"/>
      <c r="BA240" s="2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row>
    <row r="241" spans="12:78" s="48" customFormat="1" ht="13.5" customHeight="1">
      <c r="L241" s="47"/>
      <c r="M241" s="349"/>
      <c r="N241" s="349"/>
      <c r="O241" s="349"/>
      <c r="P241" s="349"/>
      <c r="Q241" s="349"/>
      <c r="R241" s="349"/>
      <c r="S241" s="349"/>
      <c r="T241" s="349"/>
      <c r="U241" s="349"/>
      <c r="V241" s="349"/>
      <c r="W241" s="349"/>
      <c r="X241" s="349"/>
      <c r="Y241" s="349"/>
      <c r="Z241" s="349"/>
      <c r="AA241" s="349"/>
      <c r="AB241" s="349"/>
      <c r="AC241" s="349"/>
      <c r="AD241" s="349"/>
      <c r="AE241" s="349"/>
      <c r="AF241" s="349"/>
      <c r="AG241" s="349"/>
      <c r="AH241" s="349"/>
      <c r="AI241" s="349"/>
      <c r="AJ241" s="349"/>
      <c r="AK241" s="349"/>
      <c r="AL241" s="349"/>
      <c r="AM241" s="349"/>
      <c r="AN241" s="349"/>
      <c r="AO241" s="349"/>
      <c r="AP241" s="349"/>
      <c r="AQ241" s="349"/>
      <c r="AR241" s="349"/>
      <c r="AS241" s="349"/>
      <c r="AT241" s="349"/>
      <c r="AU241" s="46"/>
      <c r="AV241" s="143"/>
      <c r="AW241" s="143"/>
      <c r="AX241" s="143"/>
      <c r="AY241" s="143"/>
      <c r="AZ241" s="143"/>
      <c r="BA241" s="2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row>
    <row r="242" spans="12:78" s="48" customFormat="1" ht="11.25" customHeight="1">
      <c r="L242" s="47"/>
      <c r="M242" s="680" t="s">
        <v>2557</v>
      </c>
      <c r="N242" s="680"/>
      <c r="O242" s="680"/>
      <c r="P242" s="680"/>
      <c r="Q242" s="680"/>
      <c r="R242" s="680"/>
      <c r="S242" s="680"/>
      <c r="T242" s="680"/>
      <c r="U242" s="680"/>
      <c r="V242" s="680"/>
      <c r="W242" s="680"/>
      <c r="X242" s="680"/>
      <c r="Y242" s="680"/>
      <c r="Z242" s="680"/>
      <c r="AA242" s="680"/>
      <c r="AB242" s="680"/>
      <c r="AC242" s="680"/>
      <c r="AD242" s="680"/>
      <c r="AE242" s="680"/>
      <c r="AF242" s="680"/>
      <c r="AG242" s="680"/>
      <c r="AH242" s="680"/>
      <c r="AI242" s="680"/>
      <c r="AJ242" s="680"/>
      <c r="AK242" s="680"/>
      <c r="AL242" s="680"/>
      <c r="AM242" s="680"/>
      <c r="AN242" s="680"/>
      <c r="AO242" s="680"/>
      <c r="AP242" s="680"/>
      <c r="AQ242" s="680"/>
      <c r="AR242" s="680"/>
      <c r="AS242" s="680"/>
      <c r="AT242" s="680"/>
      <c r="AU242" s="46"/>
      <c r="AV242" s="143"/>
      <c r="AW242" s="143"/>
      <c r="AX242" s="143"/>
      <c r="AY242" s="143"/>
      <c r="AZ242" s="143"/>
      <c r="BA242" s="2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row>
    <row r="243" spans="12:78" s="48" customFormat="1" ht="17.25" customHeight="1">
      <c r="L243" s="47"/>
      <c r="M243" s="681">
        <f>IF($AV$31=1,M94,M50)</f>
        <v>0</v>
      </c>
      <c r="N243" s="681"/>
      <c r="O243" s="681"/>
      <c r="P243" s="681"/>
      <c r="Q243" s="681"/>
      <c r="R243" s="681"/>
      <c r="S243" s="681"/>
      <c r="T243" s="681"/>
      <c r="U243" s="681"/>
      <c r="V243" s="681"/>
      <c r="W243" s="681"/>
      <c r="X243" s="681"/>
      <c r="Y243" s="681"/>
      <c r="Z243" s="681"/>
      <c r="AA243" s="681"/>
      <c r="AB243" s="681"/>
      <c r="AC243" s="681"/>
      <c r="AD243" s="681"/>
      <c r="AE243" s="681"/>
      <c r="AF243" s="681"/>
      <c r="AG243" s="681"/>
      <c r="AH243" s="681"/>
      <c r="AI243" s="681"/>
      <c r="AJ243" s="681"/>
      <c r="AK243" s="681"/>
      <c r="AL243" s="681"/>
      <c r="AM243" s="681"/>
      <c r="AN243" s="681"/>
      <c r="AO243" s="681"/>
      <c r="AP243" s="681"/>
      <c r="AQ243" s="681"/>
      <c r="AR243" s="681"/>
      <c r="AS243" s="681"/>
      <c r="AT243" s="681"/>
      <c r="AU243" s="46"/>
      <c r="AV243" s="143"/>
      <c r="AW243" s="143"/>
      <c r="AX243" s="143"/>
      <c r="AY243" s="143"/>
      <c r="AZ243" s="143"/>
      <c r="BA243" s="2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row>
    <row r="244" spans="12:78" s="48" customFormat="1" ht="20.25" customHeight="1">
      <c r="L244" s="47"/>
      <c r="M244" s="681"/>
      <c r="N244" s="681"/>
      <c r="O244" s="681"/>
      <c r="P244" s="681"/>
      <c r="Q244" s="681"/>
      <c r="R244" s="681"/>
      <c r="S244" s="681"/>
      <c r="T244" s="681"/>
      <c r="U244" s="681"/>
      <c r="V244" s="681"/>
      <c r="W244" s="681"/>
      <c r="X244" s="681"/>
      <c r="Y244" s="681"/>
      <c r="Z244" s="681"/>
      <c r="AA244" s="681"/>
      <c r="AB244" s="681"/>
      <c r="AC244" s="681"/>
      <c r="AD244" s="681"/>
      <c r="AE244" s="681"/>
      <c r="AF244" s="681"/>
      <c r="AG244" s="681"/>
      <c r="AH244" s="681"/>
      <c r="AI244" s="681"/>
      <c r="AJ244" s="681"/>
      <c r="AK244" s="681"/>
      <c r="AL244" s="681"/>
      <c r="AM244" s="681"/>
      <c r="AN244" s="681"/>
      <c r="AO244" s="681"/>
      <c r="AP244" s="681"/>
      <c r="AQ244" s="681"/>
      <c r="AR244" s="681"/>
      <c r="AS244" s="681"/>
      <c r="AT244" s="681"/>
      <c r="AU244" s="46"/>
      <c r="AV244" s="143"/>
      <c r="AW244" s="143"/>
      <c r="AX244" s="143"/>
      <c r="AY244" s="143"/>
      <c r="AZ244" s="143"/>
      <c r="BA244" s="2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row>
    <row r="245" spans="12:78" s="48" customFormat="1" ht="12" customHeight="1">
      <c r="L245" s="47"/>
      <c r="N245" s="129"/>
      <c r="O245" s="129"/>
      <c r="P245" s="195"/>
      <c r="Q245" s="195"/>
      <c r="R245" s="195"/>
      <c r="S245" s="195"/>
      <c r="T245" s="195"/>
      <c r="U245" s="195"/>
      <c r="V245" s="195"/>
      <c r="W245" s="711" t="s">
        <v>2556</v>
      </c>
      <c r="X245" s="711"/>
      <c r="Y245" s="711"/>
      <c r="Z245" s="711"/>
      <c r="AA245" s="711"/>
      <c r="AB245" s="711"/>
      <c r="AC245" s="711"/>
      <c r="AD245" s="711"/>
      <c r="AE245" s="711"/>
      <c r="AF245" s="711"/>
      <c r="AG245" s="711"/>
      <c r="AH245" s="711"/>
      <c r="AI245" s="711"/>
      <c r="AJ245" s="711"/>
      <c r="AK245" s="711"/>
      <c r="AL245" s="195"/>
      <c r="AM245" s="195"/>
      <c r="AN245" s="195"/>
      <c r="AO245" s="195"/>
      <c r="AP245" s="195"/>
      <c r="AQ245" s="195"/>
      <c r="AR245" s="129"/>
      <c r="AS245" s="129"/>
      <c r="AT245" s="129"/>
      <c r="AU245" s="46"/>
      <c r="AV245" s="143"/>
      <c r="AW245" s="143"/>
      <c r="AX245" s="143"/>
      <c r="AY245" s="143"/>
      <c r="AZ245" s="143"/>
      <c r="BA245" s="2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row>
    <row r="246" spans="12:78" s="48" customFormat="1" ht="15" customHeight="1">
      <c r="L246" s="47"/>
      <c r="M246" s="349"/>
      <c r="N246" s="349"/>
      <c r="O246" s="349"/>
      <c r="P246" s="349"/>
      <c r="Q246" s="349"/>
      <c r="R246" s="349"/>
      <c r="S246" s="349"/>
      <c r="T246" s="349"/>
      <c r="U246" s="349"/>
      <c r="V246" s="51"/>
      <c r="W246" s="51"/>
      <c r="X246" s="51"/>
      <c r="Y246" s="51"/>
      <c r="Z246" s="51"/>
      <c r="AA246" s="51"/>
      <c r="AB246" s="51"/>
      <c r="AC246" s="51"/>
      <c r="AD246" s="51"/>
      <c r="AE246" s="51"/>
      <c r="AF246" s="51"/>
      <c r="AG246" s="51"/>
      <c r="AH246" s="51"/>
      <c r="AI246" s="51"/>
      <c r="AJ246" s="349"/>
      <c r="AK246" s="349"/>
      <c r="AL246" s="349"/>
      <c r="AM246" s="349"/>
      <c r="AN246" s="349"/>
      <c r="AO246" s="349"/>
      <c r="AP246" s="349"/>
      <c r="AQ246" s="349"/>
      <c r="AR246" s="349"/>
      <c r="AS246" s="349"/>
      <c r="AT246" s="349"/>
      <c r="AU246" s="46"/>
      <c r="AV246" s="143"/>
      <c r="AW246" s="143"/>
      <c r="AX246" s="143"/>
      <c r="AY246" s="143"/>
      <c r="AZ246" s="143"/>
      <c r="BA246" s="2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row>
    <row r="247" spans="12:78" ht="12.75" customHeight="1">
      <c r="M247" s="712" t="s">
        <v>36</v>
      </c>
      <c r="N247" s="712"/>
      <c r="O247" s="712"/>
      <c r="P247" s="712"/>
      <c r="Q247" s="712"/>
      <c r="R247" s="712"/>
      <c r="S247" s="712"/>
      <c r="T247" s="712"/>
      <c r="U247" s="712"/>
      <c r="V247" s="712"/>
      <c r="W247" s="712"/>
      <c r="X247" s="712"/>
      <c r="Y247" s="712"/>
      <c r="Z247" s="712"/>
      <c r="AA247" s="712"/>
      <c r="AB247" s="712"/>
      <c r="AC247" s="712"/>
      <c r="AD247" s="712"/>
      <c r="AE247" s="712"/>
      <c r="AF247" s="712"/>
      <c r="AG247" s="712"/>
      <c r="AH247" s="712"/>
      <c r="AI247" s="712"/>
      <c r="AJ247" s="712"/>
      <c r="AK247" s="712"/>
      <c r="AL247" s="712"/>
      <c r="AM247" s="712"/>
      <c r="AN247" s="712"/>
      <c r="AO247" s="712"/>
      <c r="AP247" s="712"/>
      <c r="AQ247" s="712"/>
      <c r="AR247" s="712"/>
      <c r="AS247" s="712"/>
      <c r="AT247" s="712"/>
      <c r="BA247" s="247"/>
    </row>
    <row r="248" spans="12:78" ht="36.75" customHeight="1">
      <c r="M248" s="676" t="s">
        <v>2554</v>
      </c>
      <c r="N248" s="676"/>
      <c r="O248" s="676"/>
      <c r="P248" s="676"/>
      <c r="Q248" s="676"/>
      <c r="R248" s="676"/>
      <c r="S248" s="676"/>
      <c r="T248" s="676"/>
      <c r="U248" s="676"/>
      <c r="V248" s="676"/>
      <c r="W248" s="676"/>
      <c r="X248" s="676"/>
      <c r="Y248" s="676"/>
      <c r="Z248" s="676"/>
      <c r="AA248" s="676"/>
      <c r="AB248" s="676"/>
      <c r="AC248" s="676"/>
      <c r="AD248" s="676"/>
      <c r="AE248" s="676"/>
      <c r="AF248" s="676"/>
      <c r="AG248" s="676"/>
      <c r="AH248" s="676"/>
      <c r="AI248" s="676"/>
      <c r="AJ248" s="676"/>
      <c r="AK248" s="676"/>
      <c r="AL248" s="676"/>
      <c r="AM248" s="676"/>
      <c r="AN248" s="676"/>
      <c r="AO248" s="676"/>
      <c r="AP248" s="676"/>
      <c r="AQ248" s="676"/>
      <c r="AR248" s="676"/>
      <c r="AS248" s="676"/>
      <c r="AT248" s="676"/>
      <c r="BA248" s="247"/>
    </row>
    <row r="249" spans="12:78" ht="36.75" customHeight="1">
      <c r="M249" s="676" t="s">
        <v>2555</v>
      </c>
      <c r="N249" s="676"/>
      <c r="O249" s="676"/>
      <c r="P249" s="676"/>
      <c r="Q249" s="676"/>
      <c r="R249" s="676"/>
      <c r="S249" s="676"/>
      <c r="T249" s="676"/>
      <c r="U249" s="676"/>
      <c r="V249" s="676"/>
      <c r="W249" s="676"/>
      <c r="X249" s="676"/>
      <c r="Y249" s="676"/>
      <c r="Z249" s="676"/>
      <c r="AA249" s="676"/>
      <c r="AB249" s="676"/>
      <c r="AC249" s="676"/>
      <c r="AD249" s="676"/>
      <c r="AE249" s="676"/>
      <c r="AF249" s="676"/>
      <c r="AG249" s="676"/>
      <c r="AH249" s="676"/>
      <c r="AI249" s="676"/>
      <c r="AJ249" s="676"/>
      <c r="AK249" s="676"/>
      <c r="AL249" s="676"/>
      <c r="AM249" s="676"/>
      <c r="AN249" s="676"/>
      <c r="AO249" s="676"/>
      <c r="AP249" s="676"/>
      <c r="AQ249" s="676"/>
      <c r="AR249" s="676"/>
      <c r="AS249" s="676"/>
      <c r="AT249" s="676"/>
      <c r="BA249" s="247"/>
    </row>
    <row r="250" spans="12:78" ht="36.75" customHeight="1">
      <c r="M250" s="677" t="s">
        <v>2587</v>
      </c>
      <c r="N250" s="677"/>
      <c r="O250" s="677"/>
      <c r="P250" s="677"/>
      <c r="Q250" s="677"/>
      <c r="R250" s="677"/>
      <c r="S250" s="677"/>
      <c r="T250" s="677"/>
      <c r="U250" s="677"/>
      <c r="V250" s="677"/>
      <c r="W250" s="677"/>
      <c r="X250" s="677"/>
      <c r="Y250" s="677"/>
      <c r="Z250" s="677"/>
      <c r="AA250" s="677"/>
      <c r="AB250" s="677"/>
      <c r="AC250" s="677"/>
      <c r="AD250" s="677"/>
      <c r="AE250" s="677"/>
      <c r="AF250" s="677"/>
      <c r="AG250" s="677"/>
      <c r="AH250" s="677"/>
      <c r="AI250" s="677"/>
      <c r="AJ250" s="677"/>
      <c r="AK250" s="677"/>
      <c r="AL250" s="677"/>
      <c r="AM250" s="677"/>
      <c r="AN250" s="677"/>
      <c r="AO250" s="677"/>
      <c r="AP250" s="677"/>
      <c r="AQ250" s="677"/>
      <c r="AR250" s="677"/>
      <c r="AS250" s="677"/>
      <c r="AT250" s="677"/>
      <c r="BA250" s="247"/>
    </row>
    <row r="251" spans="12:78" ht="28.5" customHeight="1">
      <c r="M251" s="678" t="s">
        <v>2598</v>
      </c>
      <c r="N251" s="678"/>
      <c r="O251" s="678"/>
      <c r="P251" s="678"/>
      <c r="Q251" s="678"/>
      <c r="R251" s="678"/>
      <c r="S251" s="678"/>
      <c r="T251" s="678"/>
      <c r="U251" s="678"/>
      <c r="V251" s="678"/>
      <c r="W251" s="678"/>
      <c r="X251" s="678"/>
      <c r="Y251" s="678"/>
      <c r="Z251" s="678"/>
      <c r="AA251" s="678"/>
      <c r="AB251" s="678"/>
      <c r="AC251" s="678"/>
      <c r="AD251" s="678"/>
      <c r="AE251" s="678"/>
      <c r="AF251" s="678"/>
      <c r="AG251" s="678"/>
      <c r="AH251" s="678"/>
      <c r="AI251" s="678"/>
      <c r="AJ251" s="678"/>
      <c r="AK251" s="678"/>
      <c r="AL251" s="678"/>
      <c r="AM251" s="678"/>
      <c r="AN251" s="678"/>
      <c r="AO251" s="678"/>
      <c r="AP251" s="678"/>
      <c r="AQ251" s="678"/>
      <c r="AR251" s="678"/>
      <c r="AS251" s="678"/>
      <c r="AT251" s="678"/>
      <c r="BA251" s="247"/>
    </row>
    <row r="252" spans="12:78" ht="24" customHeight="1">
      <c r="M252" s="53"/>
      <c r="N252" s="53"/>
      <c r="O252" s="53"/>
      <c r="P252" s="704" t="s">
        <v>398</v>
      </c>
      <c r="Q252" s="704"/>
      <c r="R252" s="704"/>
      <c r="S252" s="704"/>
      <c r="T252" s="704"/>
      <c r="U252" s="704"/>
      <c r="V252" s="704"/>
      <c r="W252" s="704"/>
      <c r="X252" s="704"/>
      <c r="Y252" s="704"/>
      <c r="Z252" s="704"/>
      <c r="AA252" s="704"/>
      <c r="AB252" s="704"/>
      <c r="AC252" s="704"/>
      <c r="AD252" s="704"/>
      <c r="AE252" s="704"/>
      <c r="AF252" s="705" t="str">
        <f>IF($AM$4&gt;0, CONCATENATE(", a ", DAY($AM$4), " de ", VLOOKUP(MONTH($AM$4), $AX$2:$AY$13, 2, FALSE), " del ", YEAR($AM$4), ". "),"")</f>
        <v/>
      </c>
      <c r="AG252" s="705"/>
      <c r="AH252" s="705"/>
      <c r="AI252" s="705"/>
      <c r="AJ252" s="705"/>
      <c r="AK252" s="705"/>
      <c r="AL252" s="705"/>
      <c r="AM252" s="705"/>
      <c r="AN252" s="705"/>
      <c r="AO252" s="705"/>
      <c r="AP252" s="53"/>
      <c r="AQ252" s="53"/>
      <c r="AR252" s="53"/>
      <c r="AS252" s="53"/>
      <c r="AT252" s="53"/>
      <c r="AV252" s="132">
        <f>AJ252</f>
        <v>0</v>
      </c>
      <c r="BA252" s="247"/>
    </row>
    <row r="253" spans="12:78" ht="15" customHeight="1">
      <c r="M253" s="53"/>
      <c r="N253" s="129"/>
      <c r="O253" s="129"/>
      <c r="P253" s="129"/>
      <c r="Q253" s="129"/>
      <c r="R253" s="706" t="s">
        <v>149</v>
      </c>
      <c r="S253" s="706"/>
      <c r="T253" s="706"/>
      <c r="U253" s="706"/>
      <c r="V253" s="706"/>
      <c r="W253" s="706"/>
      <c r="X253" s="706"/>
      <c r="Y253" s="706"/>
      <c r="Z253" s="706"/>
      <c r="AA253" s="706"/>
      <c r="AB253" s="706"/>
      <c r="AC253" s="707" t="s">
        <v>150</v>
      </c>
      <c r="AD253" s="707"/>
      <c r="AE253" s="707"/>
      <c r="AF253" s="707"/>
      <c r="AG253" s="707"/>
      <c r="AH253" s="707"/>
      <c r="AI253" s="707"/>
      <c r="AJ253" s="707"/>
      <c r="AK253" s="707"/>
      <c r="AL253" s="707"/>
      <c r="AM253" s="707"/>
      <c r="AN253" s="707"/>
      <c r="AO253" s="707"/>
      <c r="AP253" s="129"/>
      <c r="AQ253" s="129"/>
      <c r="AR253" s="129"/>
      <c r="AS253" s="129"/>
      <c r="AT253" s="53"/>
      <c r="BA253" s="247"/>
    </row>
    <row r="254" spans="12:78" ht="31.5" customHeight="1">
      <c r="M254" s="53"/>
      <c r="N254" s="708" t="s">
        <v>13</v>
      </c>
      <c r="O254" s="708"/>
      <c r="P254" s="708"/>
      <c r="Q254" s="708"/>
      <c r="R254" s="708"/>
      <c r="S254" s="708"/>
      <c r="T254" s="708"/>
      <c r="U254" s="708"/>
      <c r="V254" s="708"/>
      <c r="W254" s="708"/>
      <c r="X254" s="708"/>
      <c r="Y254" s="708"/>
      <c r="Z254" s="708"/>
      <c r="AA254" s="708"/>
      <c r="AB254" s="708"/>
      <c r="AC254" s="708"/>
      <c r="AD254" s="708"/>
      <c r="AE254" s="708"/>
      <c r="AF254" s="708"/>
      <c r="AG254" s="708"/>
      <c r="AH254" s="708"/>
      <c r="AI254" s="708"/>
      <c r="AJ254" s="708"/>
      <c r="AK254" s="708"/>
      <c r="AL254" s="708"/>
      <c r="AM254" s="708"/>
      <c r="AN254" s="708"/>
      <c r="AO254" s="708"/>
      <c r="AP254" s="708"/>
      <c r="AQ254" s="708"/>
      <c r="AR254" s="708"/>
      <c r="AS254" s="708"/>
      <c r="AT254" s="53"/>
      <c r="BA254" s="247"/>
    </row>
    <row r="255" spans="12:78" ht="28.4" customHeight="1">
      <c r="M255" s="709" t="s">
        <v>2557</v>
      </c>
      <c r="N255" s="709"/>
      <c r="O255" s="709"/>
      <c r="P255" s="709"/>
      <c r="Q255" s="709"/>
      <c r="R255" s="709"/>
      <c r="S255" s="709"/>
      <c r="T255" s="709"/>
      <c r="U255" s="709"/>
      <c r="V255" s="709"/>
      <c r="W255" s="709"/>
      <c r="Y255" s="144"/>
      <c r="Z255" s="710" t="s">
        <v>14</v>
      </c>
      <c r="AA255" s="710"/>
      <c r="AB255" s="710"/>
      <c r="AC255" s="710"/>
      <c r="AD255" s="710"/>
      <c r="AE255" s="710"/>
      <c r="AF255" s="710"/>
      <c r="AG255" s="710"/>
      <c r="AH255" s="710"/>
      <c r="AI255" s="710"/>
      <c r="AJ255" s="710"/>
      <c r="AK255" s="710"/>
      <c r="AL255" s="710"/>
      <c r="AM255" s="710"/>
      <c r="AN255" s="710"/>
      <c r="AO255" s="710"/>
      <c r="AP255" s="710"/>
      <c r="AQ255" s="710"/>
      <c r="AR255" s="710"/>
      <c r="AS255" s="710"/>
      <c r="AT255" s="710"/>
      <c r="BA255" s="247"/>
    </row>
    <row r="256" spans="12:78" ht="37.5" customHeight="1">
      <c r="M256" s="699">
        <f>IF($AV$31=1,M94,M50)</f>
        <v>0</v>
      </c>
      <c r="N256" s="699"/>
      <c r="O256" s="699"/>
      <c r="P256" s="699"/>
      <c r="Q256" s="699"/>
      <c r="R256" s="699"/>
      <c r="S256" s="699"/>
      <c r="T256" s="699"/>
      <c r="U256" s="699"/>
      <c r="V256" s="699"/>
      <c r="W256" s="699"/>
      <c r="Y256" s="144"/>
      <c r="Z256" s="251"/>
      <c r="AA256" s="251"/>
      <c r="AB256" s="251"/>
      <c r="AC256" s="251"/>
      <c r="AD256" s="251"/>
      <c r="AE256" s="251"/>
      <c r="AF256" s="251"/>
      <c r="AG256" s="251"/>
      <c r="AH256" s="251"/>
      <c r="AI256" s="251"/>
      <c r="AJ256" s="251"/>
      <c r="AK256" s="251"/>
      <c r="AL256" s="251"/>
      <c r="AM256" s="251"/>
      <c r="AN256" s="251"/>
      <c r="AO256" s="251"/>
      <c r="AP256" s="251"/>
      <c r="AQ256" s="251"/>
      <c r="AR256" s="251"/>
      <c r="AS256" s="251"/>
      <c r="AT256" s="251"/>
      <c r="AV256" s="197"/>
      <c r="AW256" s="197"/>
      <c r="AX256" s="197"/>
      <c r="AY256" s="197"/>
      <c r="AZ256" s="197"/>
      <c r="BA256" s="247"/>
    </row>
    <row r="257" spans="12:53" ht="14.25" customHeight="1">
      <c r="M257" s="699"/>
      <c r="N257" s="699"/>
      <c r="O257" s="699"/>
      <c r="P257" s="699"/>
      <c r="Q257" s="699"/>
      <c r="R257" s="699"/>
      <c r="S257" s="699"/>
      <c r="T257" s="699"/>
      <c r="U257" s="699"/>
      <c r="V257" s="699"/>
      <c r="W257" s="699"/>
      <c r="Y257" s="144"/>
      <c r="Z257" s="681" t="str">
        <f>CONCATENATE(AW123,AX123,AW129,AX129,'Anexo Avales u OS'!AL13,'Anexo Avales u OS'!AM13,'Anexo Avales u OS'!AL20,'Anexo Avales u OS'!AM20,'Anexo Avales u OS'!AL27,'Anexo Avales u OS'!AM27,'Anexo Avales u OS'!AL34,'Anexo Avales u OS'!AM34,'Anexo Avales u OS'!AL41,'Anexo Avales u OS'!AM41,'Anexo Avales u OS'!AL48,'Anexo Avales u OS'!AM48)</f>
        <v/>
      </c>
      <c r="AA257" s="681"/>
      <c r="AB257" s="681"/>
      <c r="AC257" s="681"/>
      <c r="AD257" s="681"/>
      <c r="AE257" s="681"/>
      <c r="AF257" s="681"/>
      <c r="AG257" s="681"/>
      <c r="AH257" s="681"/>
      <c r="AI257" s="681"/>
      <c r="AJ257" s="681"/>
      <c r="AK257" s="681"/>
      <c r="AL257" s="681"/>
      <c r="AM257" s="681"/>
      <c r="AN257" s="681"/>
      <c r="AO257" s="681"/>
      <c r="AP257" s="681"/>
      <c r="AQ257" s="681"/>
      <c r="AR257" s="681"/>
      <c r="AS257" s="681"/>
      <c r="AT257" s="681"/>
      <c r="BA257" s="247"/>
    </row>
    <row r="258" spans="12:53" ht="22.5" customHeight="1">
      <c r="M258" s="699"/>
      <c r="N258" s="699"/>
      <c r="O258" s="699"/>
      <c r="P258" s="699"/>
      <c r="Q258" s="699"/>
      <c r="R258" s="699"/>
      <c r="S258" s="699"/>
      <c r="T258" s="699"/>
      <c r="U258" s="699"/>
      <c r="V258" s="699"/>
      <c r="W258" s="699"/>
      <c r="Y258" s="144"/>
      <c r="Z258" s="681"/>
      <c r="AA258" s="681"/>
      <c r="AB258" s="681"/>
      <c r="AC258" s="681"/>
      <c r="AD258" s="681"/>
      <c r="AE258" s="681"/>
      <c r="AF258" s="681"/>
      <c r="AG258" s="681"/>
      <c r="AH258" s="681"/>
      <c r="AI258" s="681"/>
      <c r="AJ258" s="681"/>
      <c r="AK258" s="681"/>
      <c r="AL258" s="681"/>
      <c r="AM258" s="681"/>
      <c r="AN258" s="681"/>
      <c r="AO258" s="681"/>
      <c r="AP258" s="681"/>
      <c r="AQ258" s="681"/>
      <c r="AR258" s="681"/>
      <c r="AS258" s="681"/>
      <c r="AT258" s="681"/>
      <c r="BA258" s="247"/>
    </row>
    <row r="259" spans="12:53" ht="54.75" customHeight="1">
      <c r="M259" s="699"/>
      <c r="N259" s="699"/>
      <c r="O259" s="699"/>
      <c r="P259" s="699"/>
      <c r="Q259" s="699"/>
      <c r="R259" s="699"/>
      <c r="S259" s="699"/>
      <c r="T259" s="699"/>
      <c r="U259" s="699"/>
      <c r="V259" s="699"/>
      <c r="W259" s="699"/>
      <c r="Y259" s="144"/>
      <c r="Z259" s="700"/>
      <c r="AA259" s="700"/>
      <c r="AB259" s="700"/>
      <c r="AC259" s="700"/>
      <c r="AD259" s="700"/>
      <c r="AE259" s="700"/>
      <c r="AF259" s="700"/>
      <c r="AG259" s="700"/>
      <c r="AH259" s="700"/>
      <c r="AI259" s="700"/>
      <c r="AJ259" s="700"/>
      <c r="AK259" s="700"/>
      <c r="AL259" s="700"/>
      <c r="AM259" s="700"/>
      <c r="AN259" s="700"/>
      <c r="AO259" s="700"/>
      <c r="AP259" s="700"/>
      <c r="AQ259" s="700"/>
      <c r="AR259" s="700"/>
      <c r="AS259" s="700"/>
      <c r="AT259" s="700"/>
      <c r="BA259" s="247"/>
    </row>
    <row r="260" spans="12:53">
      <c r="M260" s="701" t="s">
        <v>15</v>
      </c>
      <c r="N260" s="701"/>
      <c r="O260" s="701"/>
      <c r="P260" s="701"/>
      <c r="Q260" s="701"/>
      <c r="R260" s="701"/>
      <c r="S260" s="701"/>
      <c r="T260" s="701"/>
      <c r="U260" s="701"/>
      <c r="V260" s="701"/>
      <c r="W260" s="701"/>
      <c r="Y260" s="144"/>
      <c r="Z260" s="702" t="s">
        <v>15</v>
      </c>
      <c r="AA260" s="702"/>
      <c r="AB260" s="702"/>
      <c r="AC260" s="702"/>
      <c r="AD260" s="702"/>
      <c r="AE260" s="702"/>
      <c r="AF260" s="702"/>
      <c r="AG260" s="702"/>
      <c r="AH260" s="702"/>
      <c r="AI260" s="702"/>
      <c r="AJ260" s="702"/>
      <c r="AK260" s="702"/>
      <c r="AL260" s="702"/>
      <c r="AM260" s="702"/>
      <c r="AN260" s="702"/>
      <c r="AO260" s="702"/>
      <c r="AP260" s="702"/>
      <c r="AQ260" s="702"/>
      <c r="AR260" s="702"/>
      <c r="AS260" s="702"/>
      <c r="AT260" s="702"/>
      <c r="BA260" s="247"/>
    </row>
    <row r="261" spans="12:53" ht="5.25" customHeight="1">
      <c r="M261" s="53"/>
      <c r="N261" s="365"/>
      <c r="O261" s="365"/>
      <c r="P261" s="365"/>
      <c r="Q261" s="365"/>
      <c r="R261" s="365"/>
      <c r="S261" s="365"/>
      <c r="T261" s="365"/>
      <c r="U261" s="365"/>
      <c r="V261" s="365"/>
      <c r="W261" s="365"/>
      <c r="X261" s="365"/>
      <c r="Y261" s="365"/>
      <c r="Z261" s="365"/>
      <c r="AA261" s="365"/>
      <c r="AB261" s="53"/>
      <c r="AC261" s="53"/>
      <c r="AD261" s="53"/>
      <c r="AE261" s="53"/>
      <c r="AF261" s="365"/>
      <c r="AG261" s="365"/>
      <c r="AH261" s="365"/>
      <c r="AI261" s="365"/>
      <c r="AJ261" s="365"/>
      <c r="AK261" s="365"/>
      <c r="AL261" s="365"/>
      <c r="AM261" s="365"/>
      <c r="AN261" s="365"/>
      <c r="AO261" s="365"/>
      <c r="AP261" s="365"/>
      <c r="AQ261" s="365"/>
      <c r="AR261" s="365"/>
      <c r="AS261" s="365"/>
      <c r="AT261" s="53"/>
      <c r="BA261" s="247"/>
    </row>
    <row r="262" spans="12:53" ht="23.25" customHeight="1">
      <c r="M262" s="76"/>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BA262" s="247"/>
    </row>
    <row r="263" spans="12:53" s="366" customFormat="1" ht="65.5" customHeight="1">
      <c r="L263" s="367"/>
      <c r="M263" s="684"/>
      <c r="N263" s="703"/>
      <c r="O263" s="703"/>
      <c r="P263" s="703"/>
      <c r="Q263" s="703"/>
      <c r="R263" s="703"/>
      <c r="S263" s="703"/>
      <c r="T263" s="703"/>
      <c r="U263" s="703"/>
      <c r="V263" s="703"/>
      <c r="W263" s="703"/>
      <c r="X263" s="703"/>
      <c r="Y263" s="703"/>
      <c r="Z263" s="703"/>
      <c r="AA263" s="703"/>
      <c r="AB263" s="703"/>
      <c r="AC263" s="703"/>
      <c r="AD263" s="703"/>
      <c r="AE263" s="703"/>
      <c r="AF263" s="703"/>
      <c r="AG263" s="703"/>
      <c r="AH263" s="703"/>
      <c r="AI263" s="703"/>
      <c r="AJ263" s="703"/>
      <c r="AK263" s="703"/>
      <c r="AL263" s="703"/>
      <c r="AM263" s="703"/>
      <c r="AN263" s="703"/>
      <c r="AO263" s="703"/>
      <c r="AP263" s="703"/>
      <c r="AQ263" s="703"/>
      <c r="AR263" s="703"/>
      <c r="AS263" s="703"/>
      <c r="AT263" s="703"/>
      <c r="AV263" s="146"/>
      <c r="AW263" s="132"/>
      <c r="AX263" s="146"/>
      <c r="AY263" s="146"/>
      <c r="AZ263" s="368"/>
      <c r="BA263" s="247"/>
    </row>
    <row r="264" spans="12:53" s="366" customFormat="1" ht="65.5" customHeight="1">
      <c r="L264" s="367"/>
      <c r="M264" s="703"/>
      <c r="N264" s="703"/>
      <c r="O264" s="703"/>
      <c r="P264" s="703"/>
      <c r="Q264" s="703"/>
      <c r="R264" s="703"/>
      <c r="S264" s="703"/>
      <c r="T264" s="703"/>
      <c r="U264" s="703"/>
      <c r="V264" s="703"/>
      <c r="W264" s="703"/>
      <c r="X264" s="703"/>
      <c r="Y264" s="703"/>
      <c r="Z264" s="703"/>
      <c r="AA264" s="703"/>
      <c r="AB264" s="703"/>
      <c r="AC264" s="703"/>
      <c r="AD264" s="703"/>
      <c r="AE264" s="703"/>
      <c r="AF264" s="703"/>
      <c r="AG264" s="703"/>
      <c r="AH264" s="703"/>
      <c r="AI264" s="703"/>
      <c r="AJ264" s="703"/>
      <c r="AK264" s="703"/>
      <c r="AL264" s="703"/>
      <c r="AM264" s="703"/>
      <c r="AN264" s="703"/>
      <c r="AO264" s="703"/>
      <c r="AP264" s="703"/>
      <c r="AQ264" s="703"/>
      <c r="AR264" s="703"/>
      <c r="AS264" s="703"/>
      <c r="AT264" s="703"/>
      <c r="AV264" s="146"/>
      <c r="AW264" s="132"/>
      <c r="AX264" s="146"/>
      <c r="AY264" s="146"/>
      <c r="AZ264" s="368"/>
      <c r="BA264" s="247"/>
    </row>
    <row r="265" spans="12:53" s="366" customFormat="1" ht="65.5" customHeight="1">
      <c r="L265" s="367"/>
      <c r="M265" s="703"/>
      <c r="N265" s="703"/>
      <c r="O265" s="703"/>
      <c r="P265" s="703"/>
      <c r="Q265" s="703"/>
      <c r="R265" s="703"/>
      <c r="S265" s="703"/>
      <c r="T265" s="703"/>
      <c r="U265" s="703"/>
      <c r="V265" s="703"/>
      <c r="W265" s="703"/>
      <c r="X265" s="703"/>
      <c r="Y265" s="703"/>
      <c r="Z265" s="703"/>
      <c r="AA265" s="703"/>
      <c r="AB265" s="703"/>
      <c r="AC265" s="703"/>
      <c r="AD265" s="703"/>
      <c r="AE265" s="703"/>
      <c r="AF265" s="703"/>
      <c r="AG265" s="703"/>
      <c r="AH265" s="703"/>
      <c r="AI265" s="703"/>
      <c r="AJ265" s="703"/>
      <c r="AK265" s="703"/>
      <c r="AL265" s="703"/>
      <c r="AM265" s="703"/>
      <c r="AN265" s="703"/>
      <c r="AO265" s="703"/>
      <c r="AP265" s="703"/>
      <c r="AQ265" s="703"/>
      <c r="AR265" s="703"/>
      <c r="AS265" s="703"/>
      <c r="AT265" s="703"/>
      <c r="AV265" s="146"/>
      <c r="AW265" s="132"/>
      <c r="AX265" s="146"/>
      <c r="AY265" s="146"/>
      <c r="AZ265" s="368"/>
      <c r="BA265" s="247"/>
    </row>
    <row r="266" spans="12:53" s="366" customFormat="1" ht="65.5" customHeight="1">
      <c r="L266" s="367"/>
      <c r="M266" s="703"/>
      <c r="N266" s="703"/>
      <c r="O266" s="703"/>
      <c r="P266" s="703"/>
      <c r="Q266" s="703"/>
      <c r="R266" s="703"/>
      <c r="S266" s="703"/>
      <c r="T266" s="703"/>
      <c r="U266" s="703"/>
      <c r="V266" s="703"/>
      <c r="W266" s="703"/>
      <c r="X266" s="703"/>
      <c r="Y266" s="703"/>
      <c r="Z266" s="703"/>
      <c r="AA266" s="703"/>
      <c r="AB266" s="703"/>
      <c r="AC266" s="703"/>
      <c r="AD266" s="703"/>
      <c r="AE266" s="703"/>
      <c r="AF266" s="703"/>
      <c r="AG266" s="703"/>
      <c r="AH266" s="703"/>
      <c r="AI266" s="703"/>
      <c r="AJ266" s="703"/>
      <c r="AK266" s="703"/>
      <c r="AL266" s="703"/>
      <c r="AM266" s="703"/>
      <c r="AN266" s="703"/>
      <c r="AO266" s="703"/>
      <c r="AP266" s="703"/>
      <c r="AQ266" s="703"/>
      <c r="AR266" s="703"/>
      <c r="AS266" s="703"/>
      <c r="AT266" s="703"/>
      <c r="AV266" s="146"/>
      <c r="AW266" s="132"/>
      <c r="AX266" s="146"/>
      <c r="AY266" s="146"/>
      <c r="AZ266" s="368"/>
      <c r="BA266" s="247"/>
    </row>
    <row r="267" spans="12:53" s="366" customFormat="1" ht="65.5" customHeight="1">
      <c r="L267" s="367"/>
      <c r="N267" s="369"/>
      <c r="O267" s="703"/>
      <c r="P267" s="703"/>
      <c r="Q267" s="703"/>
      <c r="R267" s="703"/>
      <c r="S267" s="703"/>
      <c r="T267" s="703"/>
      <c r="U267" s="703"/>
      <c r="V267" s="703"/>
      <c r="W267" s="703"/>
      <c r="X267" s="703"/>
      <c r="Y267" s="703"/>
      <c r="Z267" s="703"/>
      <c r="AA267" s="703"/>
      <c r="AB267" s="703"/>
      <c r="AC267" s="703"/>
      <c r="AD267" s="703"/>
      <c r="AE267" s="703"/>
      <c r="AF267" s="703"/>
      <c r="AG267" s="703"/>
      <c r="AH267" s="703"/>
      <c r="AI267" s="703"/>
      <c r="AJ267" s="703"/>
      <c r="AK267" s="703"/>
      <c r="AL267" s="703"/>
      <c r="AM267" s="703"/>
      <c r="AN267" s="703"/>
      <c r="AO267" s="703"/>
      <c r="AP267" s="703"/>
      <c r="AQ267" s="703"/>
      <c r="AR267" s="703"/>
      <c r="AS267" s="703"/>
      <c r="AT267" s="703"/>
      <c r="AV267" s="146"/>
      <c r="AW267" s="132"/>
      <c r="AX267" s="146"/>
      <c r="AY267" s="146"/>
      <c r="AZ267" s="368"/>
      <c r="BA267" s="247"/>
    </row>
    <row r="268" spans="12:53" s="366" customFormat="1" ht="65.5" customHeight="1">
      <c r="L268" s="367"/>
      <c r="N268" s="369"/>
      <c r="O268" s="686"/>
      <c r="P268" s="686"/>
      <c r="Q268" s="686"/>
      <c r="R268" s="686"/>
      <c r="S268" s="686"/>
      <c r="T268" s="686"/>
      <c r="U268" s="686"/>
      <c r="V268" s="686"/>
      <c r="W268" s="686"/>
      <c r="X268" s="686"/>
      <c r="Y268" s="686"/>
      <c r="Z268" s="686"/>
      <c r="AA268" s="686"/>
      <c r="AB268" s="686"/>
      <c r="AC268" s="686"/>
      <c r="AD268" s="686"/>
      <c r="AE268" s="686"/>
      <c r="AF268" s="686"/>
      <c r="AG268" s="686"/>
      <c r="AH268" s="686"/>
      <c r="AI268" s="686"/>
      <c r="AJ268" s="686"/>
      <c r="AK268" s="686"/>
      <c r="AL268" s="686"/>
      <c r="AM268" s="686"/>
      <c r="AN268" s="686"/>
      <c r="AO268" s="686"/>
      <c r="AP268" s="686"/>
      <c r="AQ268" s="686"/>
      <c r="AR268" s="686"/>
      <c r="AS268" s="686"/>
      <c r="AT268" s="686"/>
      <c r="AV268" s="146"/>
      <c r="AW268" s="132"/>
      <c r="AX268" s="146"/>
      <c r="AY268" s="146"/>
      <c r="AZ268" s="368"/>
      <c r="BA268" s="247"/>
    </row>
    <row r="269" spans="12:53" s="366" customFormat="1" ht="65.5" customHeight="1">
      <c r="L269" s="367"/>
      <c r="N269" s="369"/>
      <c r="O269" s="686"/>
      <c r="P269" s="686"/>
      <c r="Q269" s="686"/>
      <c r="R269" s="686"/>
      <c r="S269" s="686"/>
      <c r="T269" s="686"/>
      <c r="U269" s="686"/>
      <c r="V269" s="686"/>
      <c r="W269" s="686"/>
      <c r="X269" s="686"/>
      <c r="Y269" s="686"/>
      <c r="Z269" s="686"/>
      <c r="AA269" s="686"/>
      <c r="AB269" s="686"/>
      <c r="AC269" s="686"/>
      <c r="AD269" s="686"/>
      <c r="AE269" s="686"/>
      <c r="AF269" s="686"/>
      <c r="AG269" s="686"/>
      <c r="AH269" s="686"/>
      <c r="AI269" s="686"/>
      <c r="AJ269" s="686"/>
      <c r="AK269" s="686"/>
      <c r="AL269" s="686"/>
      <c r="AM269" s="686"/>
      <c r="AN269" s="686"/>
      <c r="AO269" s="686"/>
      <c r="AP269" s="686"/>
      <c r="AQ269" s="686"/>
      <c r="AR269" s="686"/>
      <c r="AS269" s="686"/>
      <c r="AT269" s="686"/>
      <c r="AV269" s="146"/>
      <c r="AW269" s="132"/>
      <c r="AX269" s="146"/>
      <c r="AY269" s="146"/>
      <c r="AZ269" s="368"/>
      <c r="BA269" s="247"/>
    </row>
    <row r="270" spans="12:53" s="366" customFormat="1" ht="65.5" customHeight="1">
      <c r="L270" s="367"/>
      <c r="N270" s="369"/>
      <c r="O270" s="686"/>
      <c r="P270" s="686"/>
      <c r="Q270" s="686"/>
      <c r="R270" s="686"/>
      <c r="S270" s="686"/>
      <c r="T270" s="686"/>
      <c r="U270" s="686"/>
      <c r="V270" s="686"/>
      <c r="W270" s="686"/>
      <c r="X270" s="686"/>
      <c r="Y270" s="686"/>
      <c r="Z270" s="686"/>
      <c r="AA270" s="686"/>
      <c r="AB270" s="686"/>
      <c r="AC270" s="686"/>
      <c r="AD270" s="686"/>
      <c r="AE270" s="686"/>
      <c r="AF270" s="686"/>
      <c r="AG270" s="686"/>
      <c r="AH270" s="686"/>
      <c r="AI270" s="686"/>
      <c r="AJ270" s="686"/>
      <c r="AK270" s="686"/>
      <c r="AL270" s="686"/>
      <c r="AM270" s="686"/>
      <c r="AN270" s="686"/>
      <c r="AO270" s="686"/>
      <c r="AP270" s="686"/>
      <c r="AQ270" s="686"/>
      <c r="AR270" s="686"/>
      <c r="AS270" s="686"/>
      <c r="AT270" s="686"/>
      <c r="AV270" s="146"/>
      <c r="AW270" s="132"/>
      <c r="AX270" s="146"/>
      <c r="AY270" s="146"/>
      <c r="AZ270" s="368"/>
      <c r="BA270" s="247"/>
    </row>
    <row r="271" spans="12:53" s="366" customFormat="1" ht="65.5" customHeight="1">
      <c r="L271" s="367"/>
      <c r="N271" s="369"/>
      <c r="O271" s="686"/>
      <c r="P271" s="686"/>
      <c r="Q271" s="686"/>
      <c r="R271" s="686"/>
      <c r="S271" s="686"/>
      <c r="T271" s="686"/>
      <c r="U271" s="686"/>
      <c r="V271" s="686"/>
      <c r="W271" s="686"/>
      <c r="X271" s="686"/>
      <c r="Y271" s="686"/>
      <c r="Z271" s="686"/>
      <c r="AA271" s="686"/>
      <c r="AB271" s="686"/>
      <c r="AC271" s="686"/>
      <c r="AD271" s="686"/>
      <c r="AE271" s="686"/>
      <c r="AF271" s="686"/>
      <c r="AG271" s="686"/>
      <c r="AH271" s="686"/>
      <c r="AI271" s="686"/>
      <c r="AJ271" s="686"/>
      <c r="AK271" s="686"/>
      <c r="AL271" s="686"/>
      <c r="AM271" s="686"/>
      <c r="AN271" s="686"/>
      <c r="AO271" s="686"/>
      <c r="AP271" s="686"/>
      <c r="AQ271" s="686"/>
      <c r="AR271" s="686"/>
      <c r="AS271" s="686"/>
      <c r="AT271" s="686"/>
      <c r="AV271" s="146"/>
      <c r="AW271" s="132"/>
      <c r="AX271" s="146"/>
      <c r="AY271" s="146"/>
      <c r="AZ271" s="368"/>
      <c r="BA271" s="247"/>
    </row>
    <row r="272" spans="12:53" s="370" customFormat="1" ht="65.5" customHeight="1">
      <c r="L272" s="371"/>
      <c r="N272" s="369"/>
      <c r="O272" s="686"/>
      <c r="P272" s="686"/>
      <c r="Q272" s="686"/>
      <c r="R272" s="686"/>
      <c r="S272" s="686"/>
      <c r="T272" s="686"/>
      <c r="U272" s="686"/>
      <c r="V272" s="686"/>
      <c r="W272" s="686"/>
      <c r="X272" s="686"/>
      <c r="Y272" s="686"/>
      <c r="Z272" s="686"/>
      <c r="AA272" s="686"/>
      <c r="AB272" s="686"/>
      <c r="AC272" s="686"/>
      <c r="AD272" s="686"/>
      <c r="AE272" s="686"/>
      <c r="AF272" s="686"/>
      <c r="AG272" s="686"/>
      <c r="AH272" s="686"/>
      <c r="AI272" s="686"/>
      <c r="AJ272" s="686"/>
      <c r="AK272" s="686"/>
      <c r="AL272" s="686"/>
      <c r="AM272" s="686"/>
      <c r="AN272" s="686"/>
      <c r="AO272" s="686"/>
      <c r="AP272" s="686"/>
      <c r="AQ272" s="686"/>
      <c r="AR272" s="686"/>
      <c r="AS272" s="686"/>
      <c r="AT272" s="686"/>
      <c r="AV272" s="139"/>
      <c r="AW272" s="142"/>
      <c r="AX272" s="139"/>
      <c r="AY272" s="139"/>
      <c r="AZ272" s="372"/>
      <c r="BA272" s="247"/>
    </row>
    <row r="273" spans="12:53" s="370" customFormat="1" ht="65.5" customHeight="1">
      <c r="L273" s="371"/>
      <c r="N273" s="369"/>
      <c r="O273" s="686"/>
      <c r="P273" s="686"/>
      <c r="Q273" s="686"/>
      <c r="R273" s="686"/>
      <c r="S273" s="686"/>
      <c r="T273" s="686"/>
      <c r="U273" s="686"/>
      <c r="V273" s="686"/>
      <c r="W273" s="686"/>
      <c r="X273" s="686"/>
      <c r="Y273" s="686"/>
      <c r="Z273" s="686"/>
      <c r="AA273" s="686"/>
      <c r="AB273" s="686"/>
      <c r="AC273" s="686"/>
      <c r="AD273" s="686"/>
      <c r="AE273" s="686"/>
      <c r="AF273" s="686"/>
      <c r="AG273" s="686"/>
      <c r="AH273" s="686"/>
      <c r="AI273" s="686"/>
      <c r="AJ273" s="686"/>
      <c r="AK273" s="686"/>
      <c r="AL273" s="686"/>
      <c r="AM273" s="686"/>
      <c r="AN273" s="686"/>
      <c r="AO273" s="686"/>
      <c r="AP273" s="686"/>
      <c r="AQ273" s="686"/>
      <c r="AR273" s="686"/>
      <c r="AS273" s="686"/>
      <c r="AT273" s="686"/>
      <c r="AV273" s="139"/>
      <c r="AW273" s="142"/>
      <c r="AX273" s="139"/>
      <c r="AY273" s="139"/>
      <c r="AZ273" s="372"/>
      <c r="BA273" s="247"/>
    </row>
    <row r="274" spans="12:53" s="370" customFormat="1" ht="65.5" customHeight="1">
      <c r="L274" s="371"/>
      <c r="N274" s="369"/>
      <c r="O274" s="686"/>
      <c r="P274" s="686"/>
      <c r="Q274" s="686"/>
      <c r="R274" s="686"/>
      <c r="S274" s="686"/>
      <c r="T274" s="686"/>
      <c r="U274" s="686"/>
      <c r="V274" s="686"/>
      <c r="W274" s="686"/>
      <c r="X274" s="686"/>
      <c r="Y274" s="686"/>
      <c r="Z274" s="686"/>
      <c r="AA274" s="686"/>
      <c r="AB274" s="686"/>
      <c r="AC274" s="686"/>
      <c r="AD274" s="686"/>
      <c r="AE274" s="686"/>
      <c r="AF274" s="686"/>
      <c r="AG274" s="686"/>
      <c r="AH274" s="686"/>
      <c r="AI274" s="686"/>
      <c r="AJ274" s="686"/>
      <c r="AK274" s="686"/>
      <c r="AL274" s="686"/>
      <c r="AM274" s="686"/>
      <c r="AN274" s="686"/>
      <c r="AO274" s="686"/>
      <c r="AP274" s="686"/>
      <c r="AQ274" s="686"/>
      <c r="AR274" s="686"/>
      <c r="AS274" s="686"/>
      <c r="AT274" s="686"/>
      <c r="AV274" s="139"/>
      <c r="AW274" s="142"/>
      <c r="AX274" s="139"/>
      <c r="AY274" s="139"/>
      <c r="AZ274" s="372"/>
      <c r="BA274" s="247"/>
    </row>
    <row r="275" spans="12:53" s="370" customFormat="1" ht="65.5" customHeight="1">
      <c r="L275" s="371"/>
      <c r="N275" s="369"/>
      <c r="O275" s="686"/>
      <c r="P275" s="686"/>
      <c r="Q275" s="686"/>
      <c r="R275" s="686"/>
      <c r="S275" s="686"/>
      <c r="T275" s="686"/>
      <c r="U275" s="686"/>
      <c r="V275" s="686"/>
      <c r="W275" s="686"/>
      <c r="X275" s="686"/>
      <c r="Y275" s="686"/>
      <c r="Z275" s="686"/>
      <c r="AA275" s="686"/>
      <c r="AB275" s="686"/>
      <c r="AC275" s="686"/>
      <c r="AD275" s="686"/>
      <c r="AE275" s="686"/>
      <c r="AF275" s="686"/>
      <c r="AG275" s="686"/>
      <c r="AH275" s="686"/>
      <c r="AI275" s="686"/>
      <c r="AJ275" s="686"/>
      <c r="AK275" s="686"/>
      <c r="AL275" s="686"/>
      <c r="AM275" s="686"/>
      <c r="AN275" s="686"/>
      <c r="AO275" s="686"/>
      <c r="AP275" s="686"/>
      <c r="AQ275" s="686"/>
      <c r="AR275" s="686"/>
      <c r="AS275" s="686"/>
      <c r="AT275" s="686"/>
      <c r="AV275" s="139"/>
      <c r="AW275" s="142"/>
      <c r="AX275" s="139"/>
      <c r="AY275" s="139"/>
      <c r="AZ275" s="372"/>
      <c r="BA275" s="247"/>
    </row>
    <row r="276" spans="12:53" s="370" customFormat="1" ht="65.5" customHeight="1">
      <c r="L276" s="371"/>
      <c r="M276" s="682"/>
      <c r="N276" s="683"/>
      <c r="O276" s="683"/>
      <c r="P276" s="683"/>
      <c r="Q276" s="683"/>
      <c r="R276" s="683"/>
      <c r="S276" s="683"/>
      <c r="T276" s="683"/>
      <c r="U276" s="683"/>
      <c r="V276" s="683"/>
      <c r="W276" s="683"/>
      <c r="X276" s="683"/>
      <c r="Y276" s="683"/>
      <c r="Z276" s="683"/>
      <c r="AA276" s="683"/>
      <c r="AB276" s="683"/>
      <c r="AC276" s="683"/>
      <c r="AD276" s="683"/>
      <c r="AE276" s="683"/>
      <c r="AF276" s="683"/>
      <c r="AG276" s="683"/>
      <c r="AH276" s="683"/>
      <c r="AI276" s="683"/>
      <c r="AJ276" s="683"/>
      <c r="AK276" s="683"/>
      <c r="AL276" s="683"/>
      <c r="AM276" s="683"/>
      <c r="AN276" s="683"/>
      <c r="AO276" s="683"/>
      <c r="AP276" s="683"/>
      <c r="AQ276" s="683"/>
      <c r="AR276" s="683"/>
      <c r="AS276" s="683"/>
      <c r="AT276" s="683"/>
      <c r="AV276" s="139"/>
      <c r="AW276" s="142"/>
      <c r="AX276" s="139"/>
      <c r="AY276" s="139"/>
      <c r="AZ276" s="372"/>
      <c r="BA276" s="247"/>
    </row>
    <row r="277" spans="12:53" s="370" customFormat="1" ht="65.5" customHeight="1">
      <c r="L277" s="371"/>
      <c r="N277" s="369"/>
      <c r="O277" s="684"/>
      <c r="P277" s="684"/>
      <c r="Q277" s="684"/>
      <c r="R277" s="684"/>
      <c r="S277" s="684"/>
      <c r="T277" s="684"/>
      <c r="U277" s="684"/>
      <c r="V277" s="684"/>
      <c r="W277" s="684"/>
      <c r="X277" s="684"/>
      <c r="Y277" s="684"/>
      <c r="Z277" s="684"/>
      <c r="AA277" s="684"/>
      <c r="AB277" s="684"/>
      <c r="AC277" s="684"/>
      <c r="AD277" s="684"/>
      <c r="AE277" s="684"/>
      <c r="AF277" s="684"/>
      <c r="AG277" s="684"/>
      <c r="AH277" s="684"/>
      <c r="AI277" s="684"/>
      <c r="AJ277" s="684"/>
      <c r="AK277" s="684"/>
      <c r="AL277" s="684"/>
      <c r="AM277" s="684"/>
      <c r="AN277" s="684"/>
      <c r="AO277" s="684"/>
      <c r="AP277" s="684"/>
      <c r="AQ277" s="684"/>
      <c r="AR277" s="684"/>
      <c r="AS277" s="684"/>
      <c r="AT277" s="684"/>
      <c r="AV277" s="139"/>
      <c r="AW277" s="142"/>
      <c r="AX277" s="139"/>
      <c r="AY277" s="139"/>
      <c r="AZ277" s="372"/>
      <c r="BA277" s="247"/>
    </row>
    <row r="278" spans="12:53" s="370" customFormat="1" ht="65.5" customHeight="1">
      <c r="L278" s="371"/>
      <c r="M278" s="373"/>
      <c r="N278" s="373"/>
      <c r="O278" s="373"/>
      <c r="P278" s="373"/>
      <c r="Q278" s="373"/>
      <c r="R278" s="373"/>
      <c r="S278" s="373"/>
      <c r="T278" s="373"/>
      <c r="U278" s="373"/>
      <c r="V278" s="373"/>
      <c r="W278" s="373"/>
      <c r="X278" s="373"/>
      <c r="Y278" s="373"/>
      <c r="Z278" s="373"/>
      <c r="AA278" s="373"/>
      <c r="AB278" s="373"/>
      <c r="AC278" s="373"/>
      <c r="AD278" s="373"/>
      <c r="AE278" s="373"/>
      <c r="AF278" s="373"/>
      <c r="AG278" s="373"/>
      <c r="AH278" s="373"/>
      <c r="AI278" s="373"/>
      <c r="AJ278" s="373"/>
      <c r="AK278" s="373"/>
      <c r="AL278" s="373"/>
      <c r="AM278" s="373"/>
      <c r="AN278" s="373"/>
      <c r="AO278" s="373"/>
      <c r="AP278" s="373"/>
      <c r="AQ278" s="373"/>
      <c r="AR278" s="373"/>
      <c r="AS278" s="373"/>
      <c r="AT278" s="373"/>
      <c r="AV278" s="139"/>
      <c r="AW278" s="142"/>
      <c r="AX278" s="139"/>
      <c r="AY278" s="139"/>
      <c r="AZ278" s="372"/>
      <c r="BA278" s="247"/>
    </row>
    <row r="279" spans="12:53" s="370" customFormat="1" ht="65.5" customHeight="1">
      <c r="L279" s="371"/>
      <c r="M279" s="373"/>
      <c r="N279" s="373"/>
      <c r="O279" s="373"/>
      <c r="P279" s="373"/>
      <c r="Q279" s="373"/>
      <c r="R279" s="373"/>
      <c r="S279" s="373"/>
      <c r="T279" s="373"/>
      <c r="U279" s="373"/>
      <c r="V279" s="373"/>
      <c r="W279" s="373"/>
      <c r="X279" s="373"/>
      <c r="Y279" s="373"/>
      <c r="Z279" s="373"/>
      <c r="AA279" s="373"/>
      <c r="AB279" s="373"/>
      <c r="AC279" s="373"/>
      <c r="AD279" s="373"/>
      <c r="AE279" s="373"/>
      <c r="AF279" s="373"/>
      <c r="AG279" s="373"/>
      <c r="AH279" s="373"/>
      <c r="AI279" s="373"/>
      <c r="AJ279" s="373"/>
      <c r="AK279" s="373"/>
      <c r="AL279" s="373"/>
      <c r="AM279" s="373"/>
      <c r="AN279" s="373"/>
      <c r="AO279" s="373"/>
      <c r="AP279" s="373"/>
      <c r="AQ279" s="373"/>
      <c r="AR279" s="373"/>
      <c r="AS279" s="373"/>
      <c r="AT279" s="373"/>
      <c r="AV279" s="139"/>
      <c r="AW279" s="142"/>
      <c r="AX279" s="139"/>
      <c r="AY279" s="139"/>
      <c r="AZ279" s="372"/>
      <c r="BA279" s="247"/>
    </row>
    <row r="280" spans="12:53" s="370" customFormat="1" ht="65.5" customHeight="1">
      <c r="L280" s="371"/>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c r="AP280" s="373"/>
      <c r="AQ280" s="373"/>
      <c r="AR280" s="373"/>
      <c r="AS280" s="373"/>
      <c r="AT280" s="373"/>
      <c r="AV280" s="139"/>
      <c r="AW280" s="142"/>
      <c r="AX280" s="139"/>
      <c r="AY280" s="139"/>
      <c r="AZ280" s="372"/>
      <c r="BA280" s="247"/>
    </row>
    <row r="281" spans="12:53" s="370" customFormat="1" ht="65.5" customHeight="1">
      <c r="L281" s="371"/>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c r="AP281" s="373"/>
      <c r="AQ281" s="373"/>
      <c r="AR281" s="373"/>
      <c r="AS281" s="373"/>
      <c r="AT281" s="373"/>
      <c r="AV281" s="139"/>
      <c r="AW281" s="142"/>
      <c r="AX281" s="139"/>
      <c r="AY281" s="139"/>
      <c r="AZ281" s="372"/>
      <c r="BA281" s="247"/>
    </row>
    <row r="282" spans="12:53" s="370" customFormat="1" ht="65.5" customHeight="1">
      <c r="L282" s="371"/>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c r="AP282" s="373"/>
      <c r="AQ282" s="373"/>
      <c r="AR282" s="373"/>
      <c r="AS282" s="373"/>
      <c r="AT282" s="373"/>
      <c r="AV282" s="139"/>
      <c r="AW282" s="142"/>
      <c r="AX282" s="139"/>
      <c r="AY282" s="139"/>
      <c r="AZ282" s="372"/>
      <c r="BA282" s="247"/>
    </row>
    <row r="283" spans="12:53" s="370" customFormat="1" ht="65.5" customHeight="1">
      <c r="L283" s="371"/>
      <c r="M283" s="373"/>
      <c r="N283" s="373"/>
      <c r="O283" s="373"/>
      <c r="P283" s="373"/>
      <c r="Q283" s="373"/>
      <c r="R283" s="373"/>
      <c r="S283" s="373"/>
      <c r="T283" s="373"/>
      <c r="U283" s="373"/>
      <c r="V283" s="373"/>
      <c r="W283" s="373"/>
      <c r="X283" s="373"/>
      <c r="Y283" s="373"/>
      <c r="Z283" s="373"/>
      <c r="AA283" s="373"/>
      <c r="AB283" s="373"/>
      <c r="AC283" s="373"/>
      <c r="AD283" s="373"/>
      <c r="AE283" s="373"/>
      <c r="AF283" s="373"/>
      <c r="AG283" s="373"/>
      <c r="AH283" s="373"/>
      <c r="AI283" s="373"/>
      <c r="AJ283" s="373"/>
      <c r="AK283" s="373"/>
      <c r="AL283" s="373"/>
      <c r="AM283" s="373"/>
      <c r="AN283" s="373"/>
      <c r="AO283" s="373"/>
      <c r="AP283" s="373"/>
      <c r="AQ283" s="373"/>
      <c r="AR283" s="373"/>
      <c r="AS283" s="373"/>
      <c r="AT283" s="373"/>
      <c r="AV283" s="139"/>
      <c r="AW283" s="142"/>
      <c r="AX283" s="139"/>
      <c r="AY283" s="139"/>
      <c r="AZ283" s="372"/>
      <c r="BA283" s="247"/>
    </row>
    <row r="284" spans="12:53" s="370" customFormat="1" ht="65.5" customHeight="1">
      <c r="L284" s="371"/>
      <c r="M284" s="373"/>
      <c r="N284" s="373"/>
      <c r="O284" s="373"/>
      <c r="P284" s="373"/>
      <c r="Q284" s="373"/>
      <c r="R284" s="373"/>
      <c r="S284" s="373"/>
      <c r="T284" s="373"/>
      <c r="U284" s="373"/>
      <c r="V284" s="373"/>
      <c r="W284" s="373"/>
      <c r="X284" s="373"/>
      <c r="Y284" s="373"/>
      <c r="Z284" s="373"/>
      <c r="AA284" s="373"/>
      <c r="AB284" s="373"/>
      <c r="AC284" s="373"/>
      <c r="AD284" s="373"/>
      <c r="AE284" s="373"/>
      <c r="AF284" s="373"/>
      <c r="AG284" s="373"/>
      <c r="AH284" s="373"/>
      <c r="AI284" s="373"/>
      <c r="AJ284" s="373"/>
      <c r="AK284" s="373"/>
      <c r="AL284" s="373"/>
      <c r="AM284" s="373"/>
      <c r="AN284" s="373"/>
      <c r="AO284" s="373"/>
      <c r="AP284" s="373"/>
      <c r="AQ284" s="373"/>
      <c r="AR284" s="373"/>
      <c r="AS284" s="373"/>
      <c r="AT284" s="373"/>
      <c r="AV284" s="139"/>
      <c r="AW284" s="142"/>
      <c r="AX284" s="139"/>
      <c r="AY284" s="139"/>
      <c r="AZ284" s="372"/>
      <c r="BA284" s="247"/>
    </row>
    <row r="285" spans="12:53" s="370" customFormat="1" ht="65.5" customHeight="1">
      <c r="L285" s="371"/>
      <c r="M285" s="373"/>
      <c r="N285" s="373"/>
      <c r="O285" s="373"/>
      <c r="P285" s="373"/>
      <c r="Q285" s="373"/>
      <c r="R285" s="373"/>
      <c r="S285" s="373"/>
      <c r="T285" s="373"/>
      <c r="U285" s="373"/>
      <c r="V285" s="373"/>
      <c r="W285" s="373"/>
      <c r="X285" s="373"/>
      <c r="Y285" s="373"/>
      <c r="Z285" s="373"/>
      <c r="AA285" s="373"/>
      <c r="AB285" s="373"/>
      <c r="AC285" s="373"/>
      <c r="AD285" s="373"/>
      <c r="AE285" s="373"/>
      <c r="AF285" s="373"/>
      <c r="AG285" s="373"/>
      <c r="AH285" s="373"/>
      <c r="AI285" s="373"/>
      <c r="AJ285" s="373"/>
      <c r="AK285" s="373"/>
      <c r="AL285" s="373"/>
      <c r="AM285" s="373"/>
      <c r="AN285" s="373"/>
      <c r="AO285" s="373"/>
      <c r="AP285" s="373"/>
      <c r="AQ285" s="373"/>
      <c r="AR285" s="373"/>
      <c r="AS285" s="373"/>
      <c r="AT285" s="373"/>
      <c r="AV285" s="139"/>
      <c r="AW285" s="142"/>
      <c r="AX285" s="139"/>
      <c r="AY285" s="139"/>
      <c r="AZ285" s="372"/>
      <c r="BA285" s="247"/>
    </row>
    <row r="286" spans="12:53" s="370" customFormat="1" ht="65.5" customHeight="1">
      <c r="L286" s="371"/>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c r="AP286" s="373"/>
      <c r="AQ286" s="373"/>
      <c r="AR286" s="373"/>
      <c r="AS286" s="373"/>
      <c r="AT286" s="373"/>
      <c r="AV286" s="139"/>
      <c r="AW286" s="142"/>
      <c r="AX286" s="139"/>
      <c r="AY286" s="139"/>
      <c r="AZ286" s="372"/>
      <c r="BA286" s="247"/>
    </row>
    <row r="287" spans="12:53" s="370" customFormat="1" ht="65.5" customHeight="1">
      <c r="L287" s="371"/>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c r="AP287" s="373"/>
      <c r="AQ287" s="373"/>
      <c r="AR287" s="373"/>
      <c r="AS287" s="373"/>
      <c r="AT287" s="373"/>
      <c r="AV287" s="139"/>
      <c r="AW287" s="142"/>
      <c r="AX287" s="139"/>
      <c r="AY287" s="139"/>
      <c r="AZ287" s="372"/>
      <c r="BA287" s="247"/>
    </row>
    <row r="288" spans="12:53" s="366" customFormat="1" ht="65.5" customHeight="1">
      <c r="L288" s="367"/>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c r="AP288" s="373"/>
      <c r="AQ288" s="373"/>
      <c r="AR288" s="373"/>
      <c r="AS288" s="373"/>
      <c r="AT288" s="373"/>
      <c r="AV288" s="146"/>
      <c r="AW288" s="132"/>
      <c r="AX288" s="146"/>
      <c r="AY288" s="146"/>
      <c r="AZ288" s="368"/>
      <c r="BA288" s="247"/>
    </row>
    <row r="289" spans="12:53" s="366" customFormat="1" ht="65.5" customHeight="1">
      <c r="L289" s="367"/>
      <c r="M289" s="685"/>
      <c r="N289" s="685"/>
      <c r="O289" s="685"/>
      <c r="P289" s="685"/>
      <c r="Q289" s="685"/>
      <c r="R289" s="685"/>
      <c r="S289" s="685"/>
      <c r="T289" s="685"/>
      <c r="U289" s="685"/>
      <c r="V289" s="685"/>
      <c r="W289" s="685"/>
      <c r="X289" s="685"/>
      <c r="Y289" s="685"/>
      <c r="Z289" s="685"/>
      <c r="AA289" s="685"/>
      <c r="AB289" s="685"/>
      <c r="AC289" s="685"/>
      <c r="AD289" s="685"/>
      <c r="AE289" s="685"/>
      <c r="AF289" s="685"/>
      <c r="AG289" s="685"/>
      <c r="AH289" s="685"/>
      <c r="AI289" s="685"/>
      <c r="AJ289" s="685"/>
      <c r="AK289" s="685"/>
      <c r="AL289" s="685"/>
      <c r="AM289" s="685"/>
      <c r="AN289" s="685"/>
      <c r="AO289" s="685"/>
      <c r="AP289" s="685"/>
      <c r="AQ289" s="685"/>
      <c r="AR289" s="685"/>
      <c r="AS289" s="685"/>
      <c r="AT289" s="685"/>
      <c r="AV289" s="146"/>
      <c r="AW289" s="132"/>
      <c r="AX289" s="146"/>
      <c r="AY289" s="146"/>
      <c r="AZ289" s="368"/>
      <c r="BA289" s="247"/>
    </row>
    <row r="290" spans="12:53" s="366" customFormat="1" ht="36.65" customHeight="1">
      <c r="L290" s="367"/>
      <c r="M290" s="685"/>
      <c r="N290" s="685"/>
      <c r="O290" s="685"/>
      <c r="P290" s="685"/>
      <c r="Q290" s="685"/>
      <c r="R290" s="685"/>
      <c r="S290" s="685"/>
      <c r="T290" s="685"/>
      <c r="U290" s="685"/>
      <c r="V290" s="685"/>
      <c r="W290" s="685"/>
      <c r="X290" s="685"/>
      <c r="Y290" s="685"/>
      <c r="Z290" s="685"/>
      <c r="AA290" s="685"/>
      <c r="AB290" s="685"/>
      <c r="AC290" s="685"/>
      <c r="AD290" s="685"/>
      <c r="AE290" s="685"/>
      <c r="AF290" s="685"/>
      <c r="AG290" s="685"/>
      <c r="AH290" s="685"/>
      <c r="AI290" s="685"/>
      <c r="AJ290" s="685"/>
      <c r="AK290" s="685"/>
      <c r="AL290" s="685"/>
      <c r="AM290" s="685"/>
      <c r="AN290" s="685"/>
      <c r="AO290" s="685"/>
      <c r="AP290" s="685"/>
      <c r="AQ290" s="685"/>
      <c r="AR290" s="685"/>
      <c r="AS290" s="685"/>
      <c r="AT290" s="685"/>
      <c r="AV290" s="146"/>
      <c r="AW290" s="132"/>
      <c r="AX290" s="146"/>
      <c r="AY290" s="146"/>
      <c r="AZ290" s="368"/>
      <c r="BA290" s="247"/>
    </row>
    <row r="291" spans="12:53" s="366" customFormat="1" ht="36.65" customHeight="1">
      <c r="L291" s="367"/>
      <c r="M291" s="374"/>
      <c r="N291" s="374"/>
      <c r="O291" s="374"/>
      <c r="P291" s="374"/>
      <c r="Q291" s="374"/>
      <c r="R291" s="374"/>
      <c r="S291" s="374"/>
      <c r="T291" s="374"/>
      <c r="U291" s="374"/>
      <c r="V291" s="374"/>
      <c r="W291" s="374"/>
      <c r="X291" s="374"/>
      <c r="Y291" s="374"/>
      <c r="Z291" s="374"/>
      <c r="AA291" s="374"/>
      <c r="AB291" s="374"/>
      <c r="AC291" s="374"/>
      <c r="AD291" s="374"/>
      <c r="AE291" s="374"/>
      <c r="AF291" s="374"/>
      <c r="AG291" s="374"/>
      <c r="AH291" s="374"/>
      <c r="AI291" s="374"/>
      <c r="AJ291" s="374"/>
      <c r="AK291" s="374"/>
      <c r="AL291" s="374"/>
      <c r="AM291" s="374"/>
      <c r="AN291" s="374"/>
      <c r="AO291" s="374"/>
      <c r="AP291" s="374"/>
      <c r="AQ291" s="374"/>
      <c r="AR291" s="374"/>
      <c r="AS291" s="374"/>
      <c r="AT291" s="374"/>
      <c r="AV291" s="146"/>
      <c r="AW291" s="132"/>
      <c r="AX291" s="146"/>
      <c r="AY291" s="146"/>
      <c r="AZ291" s="368"/>
      <c r="BA291" s="247"/>
    </row>
    <row r="292" spans="12:53" s="366" customFormat="1" ht="14.5" customHeight="1">
      <c r="L292" s="367"/>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V292" s="146"/>
      <c r="AW292" s="132"/>
      <c r="AX292" s="146"/>
      <c r="AY292" s="146"/>
      <c r="AZ292" s="368"/>
      <c r="BA292" s="247"/>
    </row>
    <row r="293" spans="12:53" s="366" customFormat="1" ht="19.5" customHeight="1">
      <c r="L293" s="367"/>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V293" s="146"/>
      <c r="AW293" s="132"/>
      <c r="AX293" s="146"/>
      <c r="AY293" s="146"/>
      <c r="AZ293" s="368"/>
      <c r="BA293" s="247"/>
    </row>
    <row r="294" spans="12:53" s="366" customFormat="1" ht="24" customHeight="1">
      <c r="L294" s="367"/>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V294" s="146"/>
      <c r="AW294" s="132"/>
      <c r="AX294" s="146"/>
      <c r="AY294" s="146"/>
      <c r="AZ294" s="368"/>
      <c r="BA294" s="247"/>
    </row>
    <row r="295" spans="12:53">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BA295" s="247"/>
    </row>
    <row r="296" spans="12:53">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BA296" s="247"/>
    </row>
    <row r="297" spans="12:53">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BA297" s="247"/>
    </row>
    <row r="298" spans="12:53">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BA298" s="247"/>
    </row>
    <row r="299" spans="12:53">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BA299" s="247"/>
    </row>
    <row r="300" spans="12:53" s="97" customFormat="1">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V300" s="138"/>
      <c r="AW300" s="138"/>
      <c r="AX300" s="138"/>
      <c r="AY300" s="138"/>
      <c r="AZ300" s="138"/>
      <c r="BA300" s="245"/>
    </row>
    <row r="301" spans="12:53">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row>
    <row r="302" spans="12:53">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row>
    <row r="303" spans="12:5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row>
    <row r="304" spans="12:53">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row>
    <row r="305" spans="13:46">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row>
    <row r="306" spans="13:4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row>
    <row r="307" spans="13:46">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row>
    <row r="308" spans="13:46">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row>
    <row r="309" spans="13:46">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row>
    <row r="310" spans="13:46">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row>
    <row r="311" spans="13:46">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row>
    <row r="312" spans="13:46">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row>
    <row r="313" spans="13:46">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row>
    <row r="314" spans="13:46">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row>
    <row r="315" spans="13:46">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row>
    <row r="316" spans="13:46">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row>
    <row r="317" spans="13:46">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row>
    <row r="318" spans="13:46">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row>
    <row r="319" spans="13:46">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row>
    <row r="320" spans="13:46">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row>
    <row r="321" spans="13:46">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row>
    <row r="322" spans="13:46">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row>
    <row r="323" spans="13:46">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row>
    <row r="324" spans="13:46">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row>
    <row r="325" spans="13:46">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row>
    <row r="326" spans="13:46">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row>
    <row r="327" spans="13:46">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row>
    <row r="328" spans="13:46">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row>
    <row r="329" spans="13:46">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row>
    <row r="330" spans="13:46">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row>
    <row r="331" spans="13:46">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row>
    <row r="332" spans="13:46">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row>
    <row r="333" spans="13:46">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row>
    <row r="334" spans="13:46">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row>
    <row r="335" spans="13:46">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row>
    <row r="336" spans="13:46">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row>
    <row r="337" spans="13:46">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row>
    <row r="338" spans="13:46">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row>
    <row r="339" spans="13:46">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row>
    <row r="340" spans="13:46">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row>
    <row r="341" spans="13:46">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row>
    <row r="342" spans="13:46">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row>
    <row r="343" spans="13:46">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row>
    <row r="344" spans="13:46">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row>
    <row r="345" spans="13:46">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row>
    <row r="346" spans="13:46">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row>
    <row r="347" spans="13:46">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row>
    <row r="348" spans="13:46">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row>
    <row r="349" spans="13:46">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row>
    <row r="350" spans="13:46">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row>
    <row r="351" spans="13:46">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row>
    <row r="352" spans="13:46">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row>
    <row r="353" spans="13:46">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row>
    <row r="354" spans="13:46">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row>
    <row r="355" spans="13:46">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row>
    <row r="356" spans="13:46">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row>
    <row r="357" spans="13:46">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row>
    <row r="358" spans="13:46">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row>
    <row r="359" spans="13:46">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row>
    <row r="360" spans="13:46">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row>
    <row r="361" spans="13:46">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row>
    <row r="362" spans="13:46">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row>
    <row r="363" spans="13:46">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row>
    <row r="364" spans="13:46">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row>
    <row r="365" spans="13:46">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row>
    <row r="366" spans="13:46">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row>
    <row r="367" spans="13:46">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row>
    <row r="368" spans="13:46">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row>
    <row r="369" spans="13:46">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row>
    <row r="370" spans="13:46">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row>
    <row r="371" spans="13:46">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row>
    <row r="372" spans="13:46">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row>
    <row r="373" spans="13:46">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row>
    <row r="374" spans="13:46">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row>
    <row r="375" spans="13:46">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row>
    <row r="376" spans="13:46">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row>
    <row r="377" spans="13:46">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3:46">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3:46">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3:46">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sheetData>
  <sheetProtection algorithmName="SHA-512" hashValue="tZeFmSMlFtSgAWmtp4VBsheXIdUfM4OFo4zH4bo03NfXLL5mfUNgKs5q2Q3+QdTg9SmPZOEECAYvnfBLLZ63Hw==" saltValue="Ept1Hqm8l6r6Cdn4bga+Lw==" spinCount="100000" sheet="1" formatCells="0" formatColumns="0" formatRows="0" insertRows="0" selectLockedCells="1"/>
  <mergeCells count="362">
    <mergeCell ref="M194:T194"/>
    <mergeCell ref="M195:T195"/>
    <mergeCell ref="M196:T196"/>
    <mergeCell ref="U195:AI197"/>
    <mergeCell ref="AJ195:AT197"/>
    <mergeCell ref="M197:P197"/>
    <mergeCell ref="Q197:T197"/>
    <mergeCell ref="O274:AT274"/>
    <mergeCell ref="O275:AT275"/>
    <mergeCell ref="M256:W259"/>
    <mergeCell ref="Z257:AT259"/>
    <mergeCell ref="M260:W260"/>
    <mergeCell ref="Z260:AT260"/>
    <mergeCell ref="M263:AT266"/>
    <mergeCell ref="O267:AT267"/>
    <mergeCell ref="P252:AE252"/>
    <mergeCell ref="AF252:AO252"/>
    <mergeCell ref="R253:AB253"/>
    <mergeCell ref="AC253:AO253"/>
    <mergeCell ref="N254:AS254"/>
    <mergeCell ref="M255:W255"/>
    <mergeCell ref="Z255:AT255"/>
    <mergeCell ref="W245:AK245"/>
    <mergeCell ref="M247:AT247"/>
    <mergeCell ref="M276:AT276"/>
    <mergeCell ref="O277:AT277"/>
    <mergeCell ref="M289:AT290"/>
    <mergeCell ref="O268:AT268"/>
    <mergeCell ref="O269:AT269"/>
    <mergeCell ref="O270:AT270"/>
    <mergeCell ref="O271:AT271"/>
    <mergeCell ref="O272:AT272"/>
    <mergeCell ref="O273:AT273"/>
    <mergeCell ref="M248:AT248"/>
    <mergeCell ref="M249:AT249"/>
    <mergeCell ref="M250:AT250"/>
    <mergeCell ref="M251:AT251"/>
    <mergeCell ref="Q237:AP237"/>
    <mergeCell ref="Q238:AP238"/>
    <mergeCell ref="Q239:AP239"/>
    <mergeCell ref="Q240:AP240"/>
    <mergeCell ref="M242:AT242"/>
    <mergeCell ref="M243:AT244"/>
    <mergeCell ref="M228:N228"/>
    <mergeCell ref="O228:AT229"/>
    <mergeCell ref="M231:AT231"/>
    <mergeCell ref="O232:AT232"/>
    <mergeCell ref="Q235:AP235"/>
    <mergeCell ref="Q236:AP236"/>
    <mergeCell ref="M221:N221"/>
    <mergeCell ref="O221:AT222"/>
    <mergeCell ref="M223:N223"/>
    <mergeCell ref="O223:AT224"/>
    <mergeCell ref="M225:N225"/>
    <mergeCell ref="O225:AT227"/>
    <mergeCell ref="M217:N217"/>
    <mergeCell ref="O217:AT217"/>
    <mergeCell ref="M218:N218"/>
    <mergeCell ref="O218:AT219"/>
    <mergeCell ref="M220:N220"/>
    <mergeCell ref="O220:AT220"/>
    <mergeCell ref="M210:X210"/>
    <mergeCell ref="M211:AT211"/>
    <mergeCell ref="M212:AT212"/>
    <mergeCell ref="M214:AT214"/>
    <mergeCell ref="M215:N216"/>
    <mergeCell ref="O215:AT216"/>
    <mergeCell ref="M203:AT203"/>
    <mergeCell ref="M205:P205"/>
    <mergeCell ref="Q205:AI205"/>
    <mergeCell ref="AJ205:AT205"/>
    <mergeCell ref="M207:AI208"/>
    <mergeCell ref="AJ208:AK208"/>
    <mergeCell ref="AL208:AT208"/>
    <mergeCell ref="U199:AD199"/>
    <mergeCell ref="M201:AI201"/>
    <mergeCell ref="AJ201:AN201"/>
    <mergeCell ref="AO201:AT201"/>
    <mergeCell ref="AJ190:AR190"/>
    <mergeCell ref="M191:X191"/>
    <mergeCell ref="Y191:AI191"/>
    <mergeCell ref="M192:V192"/>
    <mergeCell ref="M193:X193"/>
    <mergeCell ref="Y193:AI193"/>
    <mergeCell ref="M184:AI184"/>
    <mergeCell ref="AJ184:AT184"/>
    <mergeCell ref="M185:AI185"/>
    <mergeCell ref="AJ185:AT185"/>
    <mergeCell ref="M189:AI189"/>
    <mergeCell ref="AJ189:AT189"/>
    <mergeCell ref="M180:M181"/>
    <mergeCell ref="N180:AD181"/>
    <mergeCell ref="AE180:AM181"/>
    <mergeCell ref="AN180:AT180"/>
    <mergeCell ref="M182:AT182"/>
    <mergeCell ref="M183:AT183"/>
    <mergeCell ref="M175:AT175"/>
    <mergeCell ref="M176:AT176"/>
    <mergeCell ref="M177:AD177"/>
    <mergeCell ref="AE177:AT177"/>
    <mergeCell ref="N178:AD178"/>
    <mergeCell ref="N179:AD179"/>
    <mergeCell ref="U165:AB165"/>
    <mergeCell ref="AC165:AT165"/>
    <mergeCell ref="V168:AT168"/>
    <mergeCell ref="U171:AT171"/>
    <mergeCell ref="M172:AT172"/>
    <mergeCell ref="M174:AT174"/>
    <mergeCell ref="V159:W159"/>
    <mergeCell ref="X159:AA159"/>
    <mergeCell ref="AL159:AM159"/>
    <mergeCell ref="AN159:AT159"/>
    <mergeCell ref="M162:AN162"/>
    <mergeCell ref="M163:AN163"/>
    <mergeCell ref="AO163:AT163"/>
    <mergeCell ref="M158:W158"/>
    <mergeCell ref="X158:AA158"/>
    <mergeCell ref="AB158:AF158"/>
    <mergeCell ref="AG158:AJ158"/>
    <mergeCell ref="AK158:AM158"/>
    <mergeCell ref="AN158:AT158"/>
    <mergeCell ref="M157:W157"/>
    <mergeCell ref="X157:AA157"/>
    <mergeCell ref="AB157:AF157"/>
    <mergeCell ref="AG157:AJ157"/>
    <mergeCell ref="AK157:AM157"/>
    <mergeCell ref="AN157:AT157"/>
    <mergeCell ref="M156:W156"/>
    <mergeCell ref="X156:AA156"/>
    <mergeCell ref="AB156:AF156"/>
    <mergeCell ref="AG156:AJ156"/>
    <mergeCell ref="AK156:AM156"/>
    <mergeCell ref="AN156:AT156"/>
    <mergeCell ref="M155:W155"/>
    <mergeCell ref="X155:AA155"/>
    <mergeCell ref="AB155:AF155"/>
    <mergeCell ref="AG155:AJ155"/>
    <mergeCell ref="AK155:AM155"/>
    <mergeCell ref="AN155:AT155"/>
    <mergeCell ref="M154:W154"/>
    <mergeCell ref="X154:AA154"/>
    <mergeCell ref="AB154:AF154"/>
    <mergeCell ref="AG154:AJ154"/>
    <mergeCell ref="AK154:AM154"/>
    <mergeCell ref="AN154:AT154"/>
    <mergeCell ref="M153:W153"/>
    <mergeCell ref="X153:AA153"/>
    <mergeCell ref="AB153:AF153"/>
    <mergeCell ref="AG153:AJ153"/>
    <mergeCell ref="AK153:AM153"/>
    <mergeCell ref="AN153:AT153"/>
    <mergeCell ref="M152:W152"/>
    <mergeCell ref="X152:AA152"/>
    <mergeCell ref="AB152:AF152"/>
    <mergeCell ref="AG152:AJ152"/>
    <mergeCell ref="AK152:AM152"/>
    <mergeCell ref="AN152:AT152"/>
    <mergeCell ref="M151:W151"/>
    <mergeCell ref="X151:AA151"/>
    <mergeCell ref="AB151:AF151"/>
    <mergeCell ref="AG151:AJ151"/>
    <mergeCell ref="AK151:AM151"/>
    <mergeCell ref="AN151:AT151"/>
    <mergeCell ref="M150:W150"/>
    <mergeCell ref="X150:AA150"/>
    <mergeCell ref="AB150:AF150"/>
    <mergeCell ref="AG150:AJ150"/>
    <mergeCell ref="AK150:AM150"/>
    <mergeCell ref="AN150:AT150"/>
    <mergeCell ref="M149:W149"/>
    <mergeCell ref="X149:AA149"/>
    <mergeCell ref="AB149:AF149"/>
    <mergeCell ref="AG149:AJ149"/>
    <mergeCell ref="AK149:AM149"/>
    <mergeCell ref="AN149:AT149"/>
    <mergeCell ref="M148:W148"/>
    <mergeCell ref="X148:AA148"/>
    <mergeCell ref="AB148:AF148"/>
    <mergeCell ref="AG148:AJ148"/>
    <mergeCell ref="AK148:AM148"/>
    <mergeCell ref="AN148:AT148"/>
    <mergeCell ref="O141:T141"/>
    <mergeCell ref="U141:Y141"/>
    <mergeCell ref="AF141:AG141"/>
    <mergeCell ref="AH141:AM141"/>
    <mergeCell ref="M146:S146"/>
    <mergeCell ref="T146:AA146"/>
    <mergeCell ref="AB146:AH146"/>
    <mergeCell ref="AI146:AT146"/>
    <mergeCell ref="R139:T139"/>
    <mergeCell ref="U139:Y139"/>
    <mergeCell ref="Z139:AG139"/>
    <mergeCell ref="AH139:AM139"/>
    <mergeCell ref="AN139:AT139"/>
    <mergeCell ref="R140:T140"/>
    <mergeCell ref="U140:Y140"/>
    <mergeCell ref="Z140:AG140"/>
    <mergeCell ref="AH140:AM140"/>
    <mergeCell ref="AN140:AT140"/>
    <mergeCell ref="R137:T137"/>
    <mergeCell ref="U137:Y137"/>
    <mergeCell ref="Z137:AG137"/>
    <mergeCell ref="AH137:AM137"/>
    <mergeCell ref="AN137:AT137"/>
    <mergeCell ref="R138:T138"/>
    <mergeCell ref="U138:Y138"/>
    <mergeCell ref="Z138:AG138"/>
    <mergeCell ref="AH138:AM138"/>
    <mergeCell ref="AN138:AT138"/>
    <mergeCell ref="M136:Q136"/>
    <mergeCell ref="R136:T136"/>
    <mergeCell ref="U136:Y136"/>
    <mergeCell ref="Z136:AG136"/>
    <mergeCell ref="AH136:AM136"/>
    <mergeCell ref="AN136:AT136"/>
    <mergeCell ref="M129:T129"/>
    <mergeCell ref="U129:AB129"/>
    <mergeCell ref="AC129:AG129"/>
    <mergeCell ref="AH129:AT129"/>
    <mergeCell ref="U131:AD131"/>
    <mergeCell ref="M134:U134"/>
    <mergeCell ref="V134:AT134"/>
    <mergeCell ref="U125:AD125"/>
    <mergeCell ref="M126:AK126"/>
    <mergeCell ref="AL126:AT126"/>
    <mergeCell ref="M127:AK127"/>
    <mergeCell ref="AL127:AT127"/>
    <mergeCell ref="M128:T128"/>
    <mergeCell ref="U128:AB128"/>
    <mergeCell ref="AH128:AT128"/>
    <mergeCell ref="M121:AK121"/>
    <mergeCell ref="AL121:AT121"/>
    <mergeCell ref="M122:T122"/>
    <mergeCell ref="U122:AB122"/>
    <mergeCell ref="AH122:AT122"/>
    <mergeCell ref="M123:T123"/>
    <mergeCell ref="U123:AB123"/>
    <mergeCell ref="AC123:AG123"/>
    <mergeCell ref="AH123:AT123"/>
    <mergeCell ref="AM113:AT113"/>
    <mergeCell ref="AM114:AT114"/>
    <mergeCell ref="AM116:AT116"/>
    <mergeCell ref="M120:AK120"/>
    <mergeCell ref="AL120:AT120"/>
    <mergeCell ref="M107:AK107"/>
    <mergeCell ref="AL107:AT107"/>
    <mergeCell ref="AM108:AT108"/>
    <mergeCell ref="AM109:AT109"/>
    <mergeCell ref="AM110:AT110"/>
    <mergeCell ref="AM111:AT111"/>
    <mergeCell ref="AM112:AP112"/>
    <mergeCell ref="AQ112:AT112"/>
    <mergeCell ref="AM115:AP115"/>
    <mergeCell ref="AQ115:AT115"/>
    <mergeCell ref="N102:AK102"/>
    <mergeCell ref="AL102:AT102"/>
    <mergeCell ref="N103:AK103"/>
    <mergeCell ref="AL103:AT103"/>
    <mergeCell ref="N104:AK104"/>
    <mergeCell ref="AL104:AT104"/>
    <mergeCell ref="M97:AT97"/>
    <mergeCell ref="N99:AK99"/>
    <mergeCell ref="AL99:AT99"/>
    <mergeCell ref="N100:AK100"/>
    <mergeCell ref="AL100:AT100"/>
    <mergeCell ref="N101:AK101"/>
    <mergeCell ref="AL101:AT101"/>
    <mergeCell ref="AL87:AT87"/>
    <mergeCell ref="AF88:AT88"/>
    <mergeCell ref="M89:X90"/>
    <mergeCell ref="AF90:AT90"/>
    <mergeCell ref="AF91:AT91"/>
    <mergeCell ref="M94:AT94"/>
    <mergeCell ref="M82:P82"/>
    <mergeCell ref="Q82:AI82"/>
    <mergeCell ref="AJ82:AT82"/>
    <mergeCell ref="N84:U84"/>
    <mergeCell ref="V84:AB84"/>
    <mergeCell ref="AC84:AK84"/>
    <mergeCell ref="AL84:AT84"/>
    <mergeCell ref="M74:AD74"/>
    <mergeCell ref="AE74:AT74"/>
    <mergeCell ref="M78:AI78"/>
    <mergeCell ref="AJ78:AN78"/>
    <mergeCell ref="AO78:AT78"/>
    <mergeCell ref="M80:AT80"/>
    <mergeCell ref="M66:AT66"/>
    <mergeCell ref="M68:P68"/>
    <mergeCell ref="Q68:AI68"/>
    <mergeCell ref="AJ68:AT68"/>
    <mergeCell ref="M70:AI71"/>
    <mergeCell ref="AJ71:AK71"/>
    <mergeCell ref="AL71:AT71"/>
    <mergeCell ref="U60:AD60"/>
    <mergeCell ref="M62:AI62"/>
    <mergeCell ref="AJ62:AT62"/>
    <mergeCell ref="M64:AI64"/>
    <mergeCell ref="AJ64:AN64"/>
    <mergeCell ref="AO64:AT64"/>
    <mergeCell ref="M52:X52"/>
    <mergeCell ref="Y52:AI52"/>
    <mergeCell ref="M53:V53"/>
    <mergeCell ref="M54:X54"/>
    <mergeCell ref="Y54:AI54"/>
    <mergeCell ref="Q58:T58"/>
    <mergeCell ref="U56:AI58"/>
    <mergeCell ref="AJ56:AT58"/>
    <mergeCell ref="M56:T56"/>
    <mergeCell ref="M55:T55"/>
    <mergeCell ref="M57:T57"/>
    <mergeCell ref="M58:P58"/>
    <mergeCell ref="M46:AI47"/>
    <mergeCell ref="AJ47:AK47"/>
    <mergeCell ref="AL47:AT47"/>
    <mergeCell ref="M50:AI50"/>
    <mergeCell ref="AJ50:AT50"/>
    <mergeCell ref="AJ51:AR51"/>
    <mergeCell ref="M40:AI40"/>
    <mergeCell ref="AJ40:AN40"/>
    <mergeCell ref="AO40:AT40"/>
    <mergeCell ref="M42:AT42"/>
    <mergeCell ref="M44:P44"/>
    <mergeCell ref="Q44:AI44"/>
    <mergeCell ref="AJ44:AT44"/>
    <mergeCell ref="M36:X36"/>
    <mergeCell ref="Y36:AI36"/>
    <mergeCell ref="AJ36:AT36"/>
    <mergeCell ref="AJ37:AT37"/>
    <mergeCell ref="M38:AE38"/>
    <mergeCell ref="AF38:AI38"/>
    <mergeCell ref="AJ38:AT38"/>
    <mergeCell ref="M26:AT26"/>
    <mergeCell ref="M28:P28"/>
    <mergeCell ref="Q28:AH28"/>
    <mergeCell ref="AI28:AT28"/>
    <mergeCell ref="M30:AT30"/>
    <mergeCell ref="M34:AI34"/>
    <mergeCell ref="AJ34:AN34"/>
    <mergeCell ref="AO34:AT34"/>
    <mergeCell ref="M20:AT20"/>
    <mergeCell ref="M22:Q22"/>
    <mergeCell ref="R22:AT22"/>
    <mergeCell ref="M24:AH24"/>
    <mergeCell ref="AI24:AN24"/>
    <mergeCell ref="AO24:AT24"/>
    <mergeCell ref="M12:AK13"/>
    <mergeCell ref="AM13:AT14"/>
    <mergeCell ref="M15:P15"/>
    <mergeCell ref="Q15:AK15"/>
    <mergeCell ref="AM15:AT15"/>
    <mergeCell ref="M17:AK18"/>
    <mergeCell ref="AM17:AT17"/>
    <mergeCell ref="Y1:AT2"/>
    <mergeCell ref="M4:AK4"/>
    <mergeCell ref="AM4:AT5"/>
    <mergeCell ref="U5:Y5"/>
    <mergeCell ref="AH5:AK5"/>
    <mergeCell ref="M6:T7"/>
    <mergeCell ref="U6:Y7"/>
    <mergeCell ref="Z6:AG7"/>
    <mergeCell ref="AH6:AK7"/>
    <mergeCell ref="AM6:AT7"/>
  </mergeCells>
  <conditionalFormatting sqref="AH122:AT123">
    <cfRule type="expression" dxfId="32" priority="21">
      <formula>$AV$123=1</formula>
    </cfRule>
  </conditionalFormatting>
  <conditionalFormatting sqref="AH128:AT129">
    <cfRule type="expression" dxfId="31" priority="20">
      <formula>$AV$129=1</formula>
    </cfRule>
  </conditionalFormatting>
  <conditionalFormatting sqref="M59:AT71 U56:U57 AJ56:AJ57 M48:AT54 U55:AT55 Q58 M55:M58">
    <cfRule type="expression" dxfId="30" priority="19">
      <formula>$AV$31=1</formula>
    </cfRule>
  </conditionalFormatting>
  <conditionalFormatting sqref="M92:AT111 M32:AT47 M113:AT114 M112:AM112 AQ112 M116:AT118 M115:AM115 AQ115">
    <cfRule type="expression" dxfId="29" priority="18">
      <formula>$AV$31=2</formula>
    </cfRule>
  </conditionalFormatting>
  <conditionalFormatting sqref="M182:AT193 M198:AT209 U194:AT194 M194:M195 M197 U195 AJ195">
    <cfRule type="expression" dxfId="28" priority="17">
      <formula>$AV$31=2</formula>
    </cfRule>
  </conditionalFormatting>
  <conditionalFormatting sqref="P235:AP240">
    <cfRule type="expression" dxfId="27" priority="16">
      <formula>$AV$232=1</formula>
    </cfRule>
  </conditionalFormatting>
  <conditionalFormatting sqref="M124:AT125 U122:U123">
    <cfRule type="expression" dxfId="26" priority="22">
      <formula>$AC$123="Moral"</formula>
    </cfRule>
  </conditionalFormatting>
  <conditionalFormatting sqref="M130:AT131 U128:U129">
    <cfRule type="expression" dxfId="25" priority="23">
      <formula>$AC$129="Moral"</formula>
    </cfRule>
  </conditionalFormatting>
  <conditionalFormatting sqref="R21:AT22">
    <cfRule type="expression" dxfId="24" priority="15">
      <formula>$AV$22=2</formula>
    </cfRule>
  </conditionalFormatting>
  <conditionalFormatting sqref="M23:AT28">
    <cfRule type="expression" dxfId="23" priority="14">
      <formula>$AV$22=1</formula>
    </cfRule>
  </conditionalFormatting>
  <conditionalFormatting sqref="M137:AT142">
    <cfRule type="expression" dxfId="22" priority="13">
      <formula>$AV$133=1</formula>
    </cfRule>
  </conditionalFormatting>
  <conditionalFormatting sqref="AM110:AT111 AM116:AT116 AM112 AQ112">
    <cfRule type="expression" dxfId="21" priority="12">
      <formula>$AW$109=2</formula>
    </cfRule>
  </conditionalFormatting>
  <conditionalFormatting sqref="Q58:T58">
    <cfRule type="expression" dxfId="20" priority="92">
      <formula>$M$58="Otro (especifique)"</formula>
    </cfRule>
  </conditionalFormatting>
  <conditionalFormatting sqref="M196">
    <cfRule type="expression" dxfId="19" priority="9">
      <formula>$AV$31=2</formula>
    </cfRule>
  </conditionalFormatting>
  <conditionalFormatting sqref="Q197">
    <cfRule type="expression" dxfId="18" priority="8">
      <formula>$AV$31=2</formula>
    </cfRule>
  </conditionalFormatting>
  <conditionalFormatting sqref="T197">
    <cfRule type="expression" dxfId="17" priority="5">
      <formula>$M$197="Otro (especifique):"</formula>
    </cfRule>
  </conditionalFormatting>
  <conditionalFormatting sqref="AQ112:AT112">
    <cfRule type="expression" dxfId="16" priority="4">
      <formula>$AM$112="Otro (especifique)"</formula>
    </cfRule>
  </conditionalFormatting>
  <conditionalFormatting sqref="AQ115:AT115">
    <cfRule type="expression" dxfId="15" priority="3">
      <formula>$AM$115="Otro (especifique)"</formula>
    </cfRule>
  </conditionalFormatting>
  <conditionalFormatting sqref="Q197:T197">
    <cfRule type="expression" dxfId="14" priority="1">
      <formula>$M$197="Otro (especifique)"</formula>
    </cfRule>
  </conditionalFormatting>
  <dataValidations count="14">
    <dataValidation operator="equal" allowBlank="1" showInputMessage="1" showErrorMessage="1" error="El RFC debe componerse de 12 dígitos." sqref="AJ36:AT36"/>
    <dataValidation allowBlank="1" showInputMessage="1" showErrorMessage="1" error="El Teléfono debe componerse de 10 dígitos." sqref="AL208:AT208"/>
    <dataValidation type="textLength" operator="equal" allowBlank="1" showInputMessage="1" showErrorMessage="1" error="El RFC debe componerse de 13 dígitos." sqref="M52:X52 M191:X191">
      <formula1>13</formula1>
    </dataValidation>
    <dataValidation type="textLength" operator="equal" allowBlank="1" showInputMessage="1" showErrorMessage="1" error="El RFC debe componerse de 12 dígitos." sqref="M36:X36">
      <formula1>12</formula1>
    </dataValidation>
    <dataValidation type="textLength" operator="equal" allowBlank="1" showInputMessage="1" showErrorMessage="1" error="La CURP debe componerse de 18 dígitos." sqref="Y52:AI52 Y191:AI191 U123 U129">
      <formula1>18</formula1>
    </dataValidation>
    <dataValidation type="list" allowBlank="1" showInputMessage="1" sqref="Q82:AI82">
      <formula1>INDIRECT($AZ$82)</formula1>
    </dataValidation>
    <dataValidation type="list" allowBlank="1" showInputMessage="1" showErrorMessage="1" sqref="Q68:AI68">
      <formula1>INDIRECT($AZ$68)</formula1>
    </dataValidation>
    <dataValidation type="list" allowBlank="1" showInputMessage="1" showErrorMessage="1" sqref="Q28:AH28">
      <formula1>INDIRECT($AZ$28)</formula1>
    </dataValidation>
    <dataValidation type="list" allowBlank="1" showInputMessage="1" showErrorMessage="1" sqref="Q44:AI44">
      <formula1>INDIRECT($AZ$44)</formula1>
    </dataValidation>
    <dataValidation type="list" allowBlank="1" showInputMessage="1" showErrorMessage="1" sqref="Q205:AI205">
      <formula1>INDIRECT($AZ$205)</formula1>
    </dataValidation>
    <dataValidation type="list" allowBlank="1" showInputMessage="1" showErrorMessage="1" sqref="AC129 AC123">
      <formula1>"Física, Física con Actividad Empresarial, Moral"</formula1>
    </dataValidation>
    <dataValidation type="list" allowBlank="1" showInputMessage="1" showErrorMessage="1" sqref="U199:AD199 IP60:IY62 SL60:SU62 ACH60:ACQ62 AMD60:AMM62 AVZ60:AWI62 BFV60:BGE62 BPR60:BQA62 BZN60:BZW62 CJJ60:CJS62 CTF60:CTO62 DDB60:DDK62 DMX60:DNG62 DWT60:DXC62 EGP60:EGY62 EQL60:EQU62 FAH60:FAQ62 FKD60:FKM62 FTZ60:FUI62 GDV60:GEE62 GNR60:GOA62 GXN60:GXW62 HHJ60:HHS62 HRF60:HRO62 IBB60:IBK62 IKX60:ILG62 IUT60:IVC62 JEP60:JEY62 JOL60:JOU62 JYH60:JYQ62 KID60:KIM62 KRZ60:KSI62 LBV60:LCE62 LLR60:LMA62 LVN60:LVW62 MFJ60:MFS62 MPF60:MPO62 MZB60:MZK62 NIX60:NJG62 NST60:NTC62 OCP60:OCY62 OML60:OMU62 OWH60:OWQ62 PGD60:PGM62 PPZ60:PQI62 PZV60:QAE62 QJR60:QKA62 QTN60:QTW62 RDJ60:RDS62 RNF60:RNO62 RXB60:RXK62 SGX60:SHG62 SQT60:SRC62 TAP60:TAY62 TKL60:TKU62 TUH60:TUQ62 UED60:UEM62 UNZ60:UOI62 UXV60:UYE62 VHR60:VIA62 VRN60:VRW62 WBJ60:WBS62 WLF60:WLO62 WVB60:WVK62 U125:AD125 IP125:IY125 SL125:SU125 ACH125:ACQ125 AMD125:AMM125 AVZ125:AWI125 BFV125:BGE125 BPR125:BQA125 BZN125:BZW125 CJJ125:CJS125 CTF125:CTO125 DDB125:DDK125 DMX125:DNG125 DWT125:DXC125 EGP125:EGY125 EQL125:EQU125 FAH125:FAQ125 FKD125:FKM125 FTZ125:FUI125 GDV125:GEE125 GNR125:GOA125 GXN125:GXW125 HHJ125:HHS125 HRF125:HRO125 IBB125:IBK125 IKX125:ILG125 IUT125:IVC125 JEP125:JEY125 JOL125:JOU125 JYH125:JYQ125 KID125:KIM125 KRZ125:KSI125 LBV125:LCE125 LLR125:LMA125 LVN125:LVW125 MFJ125:MFS125 MPF125:MPO125 MZB125:MZK125 NIX125:NJG125 NST125:NTC125 OCP125:OCY125 OML125:OMU125 OWH125:OWQ125 PGD125:PGM125 PPZ125:PQI125 PZV125:QAE125 QJR125:QKA125 QTN125:QTW125 RDJ125:RDS125 RNF125:RNO125 RXB125:RXK125 SGX125:SHG125 SQT125:SRC125 TAP125:TAY125 TKL125:TKU125 TUH125:TUQ125 UED125:UEM125 UNZ125:UOI125 UXV125:UYE125 VHR125:VIA125 VRN125:VRW125 WBJ125:WBS125 WLF125:WLO125 WVB125:WVK125 U131:AD131 IP131:IY131 SL131:SU131 ACH131:ACQ131 AMD131:AMM131 AVZ131:AWI131 BFV131:BGE131 BPR131:BQA131 BZN131:BZW131 CJJ131:CJS131 CTF131:CTO131 DDB131:DDK131 DMX131:DNG131 DWT131:DXC131 EGP131:EGY131 EQL131:EQU131 FAH131:FAQ131 FKD131:FKM131 FTZ131:FUI131 GDV131:GEE131 GNR131:GOA131 GXN131:GXW131 HHJ131:HHS131 HRF131:HRO131 IBB131:IBK131 IKX131:ILG131 IUT131:IVC131 JEP131:JEY131 JOL131:JOU131 JYH131:JYQ131 KID131:KIM131 KRZ131:KSI131 LBV131:LCE131 LLR131:LMA131 LVN131:LVW131 MFJ131:MFS131 MPF131:MPO131 MZB131:MZK131 NIX131:NJG131 NST131:NTC131 OCP131:OCY131 OML131:OMU131 OWH131:OWQ131 PGD131:PGM131 PPZ131:PQI131 PZV131:QAE131 QJR131:QKA131 QTN131:QTW131 RDJ131:RDS131 RNF131:RNO131 RXB131:RXK131 SGX131:SHG131 SQT131:SRC131 TAP131:TAY131 TKL131:TKU131 TUH131:TUQ131 UED131:UEM131 UNZ131:UOI131 UXV131:UYE131 VHR131:VIA131 VRN131:VRW131 WBJ131:WBS131 WLF131:WLO131 WVB131:WVK131 U60:AD60">
      <formula1>"Sociedad Conyugal, Sociedad Legal, Separación de Bienes"</formula1>
    </dataValidation>
    <dataValidation type="list" allowBlank="1" showInputMessage="1" showErrorMessage="1" sqref="M58:P58 M197:P197 AM112:AP112 AM115:AP115">
      <formula1>GENERO</formula1>
    </dataValidation>
    <dataValidation type="custom" showInputMessage="1" showErrorMessage="1" errorTitle="Campo Requerido" error="Especifica el Género del Cliente" promptTitle="Especifique:" sqref="Q58:T58">
      <formula1>OR(M58&lt;&gt;"Otro (especifique):",M58&lt;&gt;"")</formula1>
    </dataValidation>
  </dataValidations>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V.5 110526&amp;R&amp;"Arial,Normal"&amp;8&amp;P de &amp;N
&amp;"Arial,Negrita"FI-CRE-CRE-E-01</oddFooter>
  </headerFooter>
  <rowBreaks count="5" manualBreakCount="5">
    <brk id="58" min="12" max="45" man="1"/>
    <brk id="105" min="12" max="45" man="1"/>
    <brk id="147" min="12" max="45" man="1"/>
    <brk id="183" min="12" max="45" man="1"/>
    <brk id="230" min="12"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12</xdr:col>
                    <xdr:colOff>31750</xdr:colOff>
                    <xdr:row>136</xdr:row>
                    <xdr:rowOff>31750</xdr:rowOff>
                  </from>
                  <to>
                    <xdr:col>16</xdr:col>
                    <xdr:colOff>184150</xdr:colOff>
                    <xdr:row>136</xdr:row>
                    <xdr:rowOff>222250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12</xdr:col>
                    <xdr:colOff>31750</xdr:colOff>
                    <xdr:row>137</xdr:row>
                    <xdr:rowOff>31750</xdr:rowOff>
                  </from>
                  <to>
                    <xdr:col>16</xdr:col>
                    <xdr:colOff>184150</xdr:colOff>
                    <xdr:row>137</xdr:row>
                    <xdr:rowOff>222250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from>
                    <xdr:col>12</xdr:col>
                    <xdr:colOff>31750</xdr:colOff>
                    <xdr:row>138</xdr:row>
                    <xdr:rowOff>31750</xdr:rowOff>
                  </from>
                  <to>
                    <xdr:col>16</xdr:col>
                    <xdr:colOff>184150</xdr:colOff>
                    <xdr:row>138</xdr:row>
                    <xdr:rowOff>222250</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from>
                    <xdr:col>12</xdr:col>
                    <xdr:colOff>31750</xdr:colOff>
                    <xdr:row>139</xdr:row>
                    <xdr:rowOff>31750</xdr:rowOff>
                  </from>
                  <to>
                    <xdr:col>16</xdr:col>
                    <xdr:colOff>184150</xdr:colOff>
                    <xdr:row>139</xdr:row>
                    <xdr:rowOff>222250</xdr:rowOff>
                  </to>
                </anchor>
              </controlPr>
            </control>
          </mc:Choice>
        </mc:AlternateContent>
        <mc:AlternateContent xmlns:mc="http://schemas.openxmlformats.org/markup-compatibility/2006">
          <mc:Choice Requires="x14">
            <control shapeId="29701" r:id="rId8" name="Option Button 5">
              <controlPr defaultSize="0" autoFill="0" autoLine="0" autoPict="0">
                <anchor moveWithCells="1">
                  <from>
                    <xdr:col>38</xdr:col>
                    <xdr:colOff>152400</xdr:colOff>
                    <xdr:row>6</xdr:row>
                    <xdr:rowOff>50800</xdr:rowOff>
                  </from>
                  <to>
                    <xdr:col>40</xdr:col>
                    <xdr:colOff>247650</xdr:colOff>
                    <xdr:row>8</xdr:row>
                    <xdr:rowOff>31750</xdr:rowOff>
                  </to>
                </anchor>
              </controlPr>
            </control>
          </mc:Choice>
        </mc:AlternateContent>
        <mc:AlternateContent xmlns:mc="http://schemas.openxmlformats.org/markup-compatibility/2006">
          <mc:Choice Requires="x14">
            <control shapeId="29702" r:id="rId9" name="Option Button 6">
              <controlPr defaultSize="0" autoFill="0" autoLine="0" autoPict="0">
                <anchor moveWithCells="1">
                  <from>
                    <xdr:col>41</xdr:col>
                    <xdr:colOff>222250</xdr:colOff>
                    <xdr:row>6</xdr:row>
                    <xdr:rowOff>50800</xdr:rowOff>
                  </from>
                  <to>
                    <xdr:col>44</xdr:col>
                    <xdr:colOff>184150</xdr:colOff>
                    <xdr:row>8</xdr:row>
                    <xdr:rowOff>31750</xdr:rowOff>
                  </to>
                </anchor>
              </controlPr>
            </control>
          </mc:Choice>
        </mc:AlternateContent>
        <mc:AlternateContent xmlns:mc="http://schemas.openxmlformats.org/markup-compatibility/2006">
          <mc:Choice Requires="x14">
            <control shapeId="29703" r:id="rId10" name="Option Button 7">
              <controlPr defaultSize="0" autoFill="0" autoLine="0" autoPict="0">
                <anchor moveWithCells="1">
                  <from>
                    <xdr:col>38</xdr:col>
                    <xdr:colOff>152400</xdr:colOff>
                    <xdr:row>7</xdr:row>
                    <xdr:rowOff>127000</xdr:rowOff>
                  </from>
                  <to>
                    <xdr:col>40</xdr:col>
                    <xdr:colOff>209550</xdr:colOff>
                    <xdr:row>9</xdr:row>
                    <xdr:rowOff>50800</xdr:rowOff>
                  </to>
                </anchor>
              </controlPr>
            </control>
          </mc:Choice>
        </mc:AlternateContent>
        <mc:AlternateContent xmlns:mc="http://schemas.openxmlformats.org/markup-compatibility/2006">
          <mc:Choice Requires="x14">
            <control shapeId="29704" r:id="rId11" name="Group Box 8">
              <controlPr defaultSize="0" autoFill="0" autoPict="0">
                <anchor moveWithCells="1">
                  <from>
                    <xdr:col>38</xdr:col>
                    <xdr:colOff>0</xdr:colOff>
                    <xdr:row>5</xdr:row>
                    <xdr:rowOff>19050</xdr:rowOff>
                  </from>
                  <to>
                    <xdr:col>45</xdr:col>
                    <xdr:colOff>222250</xdr:colOff>
                    <xdr:row>11</xdr:row>
                    <xdr:rowOff>50800</xdr:rowOff>
                  </to>
                </anchor>
              </controlPr>
            </control>
          </mc:Choice>
        </mc:AlternateContent>
        <mc:AlternateContent xmlns:mc="http://schemas.openxmlformats.org/markup-compatibility/2006">
          <mc:Choice Requires="x14">
            <control shapeId="29705" r:id="rId12" name="Group Box 9">
              <controlPr defaultSize="0" autoFill="0" autoPict="0">
                <anchor moveWithCells="1">
                  <from>
                    <xdr:col>32</xdr:col>
                    <xdr:colOff>209550</xdr:colOff>
                    <xdr:row>30</xdr:row>
                    <xdr:rowOff>279400</xdr:rowOff>
                  </from>
                  <to>
                    <xdr:col>46</xdr:col>
                    <xdr:colOff>57150</xdr:colOff>
                    <xdr:row>32</xdr:row>
                    <xdr:rowOff>38100</xdr:rowOff>
                  </to>
                </anchor>
              </controlPr>
            </control>
          </mc:Choice>
        </mc:AlternateContent>
        <mc:AlternateContent xmlns:mc="http://schemas.openxmlformats.org/markup-compatibility/2006">
          <mc:Choice Requires="x14">
            <control shapeId="29706" r:id="rId13" name="Option Button 10">
              <controlPr defaultSize="0" autoFill="0" autoLine="0" autoPict="0">
                <anchor moveWithCells="1">
                  <from>
                    <xdr:col>38</xdr:col>
                    <xdr:colOff>304800</xdr:colOff>
                    <xdr:row>31</xdr:row>
                    <xdr:rowOff>12700</xdr:rowOff>
                  </from>
                  <to>
                    <xdr:col>41</xdr:col>
                    <xdr:colOff>127000</xdr:colOff>
                    <xdr:row>32</xdr:row>
                    <xdr:rowOff>0</xdr:rowOff>
                  </to>
                </anchor>
              </controlPr>
            </control>
          </mc:Choice>
        </mc:AlternateContent>
        <mc:AlternateContent xmlns:mc="http://schemas.openxmlformats.org/markup-compatibility/2006">
          <mc:Choice Requires="x14">
            <control shapeId="29707" r:id="rId14" name="Option Button 11">
              <controlPr defaultSize="0" autoFill="0" autoLine="0" autoPict="0">
                <anchor moveWithCells="1">
                  <from>
                    <xdr:col>35</xdr:col>
                    <xdr:colOff>95250</xdr:colOff>
                    <xdr:row>31</xdr:row>
                    <xdr:rowOff>12700</xdr:rowOff>
                  </from>
                  <to>
                    <xdr:col>38</xdr:col>
                    <xdr:colOff>184150</xdr:colOff>
                    <xdr:row>32</xdr:row>
                    <xdr:rowOff>0</xdr:rowOff>
                  </to>
                </anchor>
              </controlPr>
            </control>
          </mc:Choice>
        </mc:AlternateContent>
        <mc:AlternateContent xmlns:mc="http://schemas.openxmlformats.org/markup-compatibility/2006">
          <mc:Choice Requires="x14">
            <control shapeId="29708" r:id="rId15" name="Group Box 12">
              <controlPr defaultSize="0" autoFill="0" autoPict="0">
                <anchor moveWithCells="1">
                  <from>
                    <xdr:col>35</xdr:col>
                    <xdr:colOff>0</xdr:colOff>
                    <xdr:row>50</xdr:row>
                    <xdr:rowOff>0</xdr:rowOff>
                  </from>
                  <to>
                    <xdr:col>46</xdr:col>
                    <xdr:colOff>69850</xdr:colOff>
                    <xdr:row>54</xdr:row>
                    <xdr:rowOff>0</xdr:rowOff>
                  </to>
                </anchor>
              </controlPr>
            </control>
          </mc:Choice>
        </mc:AlternateContent>
        <mc:AlternateContent xmlns:mc="http://schemas.openxmlformats.org/markup-compatibility/2006">
          <mc:Choice Requires="x14">
            <control shapeId="29709" r:id="rId16" name="Option Button 13">
              <controlPr defaultSize="0" autoFill="0" autoLine="0" autoPict="0">
                <anchor moveWithCells="1">
                  <from>
                    <xdr:col>35</xdr:col>
                    <xdr:colOff>95250</xdr:colOff>
                    <xdr:row>51</xdr:row>
                    <xdr:rowOff>88900</xdr:rowOff>
                  </from>
                  <to>
                    <xdr:col>38</xdr:col>
                    <xdr:colOff>184150</xdr:colOff>
                    <xdr:row>51</xdr:row>
                    <xdr:rowOff>279400</xdr:rowOff>
                  </to>
                </anchor>
              </controlPr>
            </control>
          </mc:Choice>
        </mc:AlternateContent>
        <mc:AlternateContent xmlns:mc="http://schemas.openxmlformats.org/markup-compatibility/2006">
          <mc:Choice Requires="x14">
            <control shapeId="29710" r:id="rId17" name="Option Button 14">
              <controlPr defaultSize="0" autoFill="0" autoLine="0" autoPict="0">
                <anchor moveWithCells="1">
                  <from>
                    <xdr:col>35</xdr:col>
                    <xdr:colOff>95250</xdr:colOff>
                    <xdr:row>52</xdr:row>
                    <xdr:rowOff>114300</xdr:rowOff>
                  </from>
                  <to>
                    <xdr:col>38</xdr:col>
                    <xdr:colOff>31750</xdr:colOff>
                    <xdr:row>53</xdr:row>
                    <xdr:rowOff>152400</xdr:rowOff>
                  </to>
                </anchor>
              </controlPr>
            </control>
          </mc:Choice>
        </mc:AlternateContent>
        <mc:AlternateContent xmlns:mc="http://schemas.openxmlformats.org/markup-compatibility/2006">
          <mc:Choice Requires="x14">
            <control shapeId="29711" r:id="rId18" name="Option Button 15">
              <controlPr defaultSize="0" autoFill="0" autoLine="0" autoPict="0">
                <anchor moveWithCells="1">
                  <from>
                    <xdr:col>39</xdr:col>
                    <xdr:colOff>95250</xdr:colOff>
                    <xdr:row>51</xdr:row>
                    <xdr:rowOff>88900</xdr:rowOff>
                  </from>
                  <to>
                    <xdr:col>43</xdr:col>
                    <xdr:colOff>50800</xdr:colOff>
                    <xdr:row>51</xdr:row>
                    <xdr:rowOff>279400</xdr:rowOff>
                  </to>
                </anchor>
              </controlPr>
            </control>
          </mc:Choice>
        </mc:AlternateContent>
        <mc:AlternateContent xmlns:mc="http://schemas.openxmlformats.org/markup-compatibility/2006">
          <mc:Choice Requires="x14">
            <control shapeId="29712" r:id="rId19" name="Option Button 16">
              <controlPr defaultSize="0" autoFill="0" autoLine="0" autoPict="0">
                <anchor moveWithCells="1">
                  <from>
                    <xdr:col>39</xdr:col>
                    <xdr:colOff>95250</xdr:colOff>
                    <xdr:row>52</xdr:row>
                    <xdr:rowOff>114300</xdr:rowOff>
                  </from>
                  <to>
                    <xdr:col>45</xdr:col>
                    <xdr:colOff>95250</xdr:colOff>
                    <xdr:row>53</xdr:row>
                    <xdr:rowOff>152400</xdr:rowOff>
                  </to>
                </anchor>
              </controlPr>
            </control>
          </mc:Choice>
        </mc:AlternateContent>
        <mc:AlternateContent xmlns:mc="http://schemas.openxmlformats.org/markup-compatibility/2006">
          <mc:Choice Requires="x14">
            <control shapeId="29713" r:id="rId20" name="Group Box 17">
              <controlPr defaultSize="0" autoFill="0" autoPict="0">
                <anchor moveWithCells="1">
                  <from>
                    <xdr:col>16</xdr:col>
                    <xdr:colOff>12700</xdr:colOff>
                    <xdr:row>58</xdr:row>
                    <xdr:rowOff>12700</xdr:rowOff>
                  </from>
                  <to>
                    <xdr:col>45</xdr:col>
                    <xdr:colOff>69850</xdr:colOff>
                    <xdr:row>59</xdr:row>
                    <xdr:rowOff>38100</xdr:rowOff>
                  </to>
                </anchor>
              </controlPr>
            </control>
          </mc:Choice>
        </mc:AlternateContent>
        <mc:AlternateContent xmlns:mc="http://schemas.openxmlformats.org/markup-compatibility/2006">
          <mc:Choice Requires="x14">
            <control shapeId="29714" r:id="rId21" name="Option Button 18">
              <controlPr defaultSize="0" autoFill="0" autoLine="0" autoPict="0">
                <anchor moveWithCells="1">
                  <from>
                    <xdr:col>16</xdr:col>
                    <xdr:colOff>209550</xdr:colOff>
                    <xdr:row>58</xdr:row>
                    <xdr:rowOff>38100</xdr:rowOff>
                  </from>
                  <to>
                    <xdr:col>20</xdr:col>
                    <xdr:colOff>203200</xdr:colOff>
                    <xdr:row>59</xdr:row>
                    <xdr:rowOff>0</xdr:rowOff>
                  </to>
                </anchor>
              </controlPr>
            </control>
          </mc:Choice>
        </mc:AlternateContent>
        <mc:AlternateContent xmlns:mc="http://schemas.openxmlformats.org/markup-compatibility/2006">
          <mc:Choice Requires="x14">
            <control shapeId="29715" r:id="rId22" name="Option Button 19">
              <controlPr defaultSize="0" autoFill="0" autoLine="0" autoPict="0">
                <anchor moveWithCells="1">
                  <from>
                    <xdr:col>22</xdr:col>
                    <xdr:colOff>107950</xdr:colOff>
                    <xdr:row>58</xdr:row>
                    <xdr:rowOff>38100</xdr:rowOff>
                  </from>
                  <to>
                    <xdr:col>26</xdr:col>
                    <xdr:colOff>88900</xdr:colOff>
                    <xdr:row>59</xdr:row>
                    <xdr:rowOff>0</xdr:rowOff>
                  </to>
                </anchor>
              </controlPr>
            </control>
          </mc:Choice>
        </mc:AlternateContent>
        <mc:AlternateContent xmlns:mc="http://schemas.openxmlformats.org/markup-compatibility/2006">
          <mc:Choice Requires="x14">
            <control shapeId="29716" r:id="rId23" name="Group Box 20">
              <controlPr defaultSize="0" autoFill="0" autoPict="0">
                <anchor moveWithCells="1">
                  <from>
                    <xdr:col>12</xdr:col>
                    <xdr:colOff>88900</xdr:colOff>
                    <xdr:row>86</xdr:row>
                    <xdr:rowOff>19050</xdr:rowOff>
                  </from>
                  <to>
                    <xdr:col>22</xdr:col>
                    <xdr:colOff>222250</xdr:colOff>
                    <xdr:row>87</xdr:row>
                    <xdr:rowOff>152400</xdr:rowOff>
                  </to>
                </anchor>
              </controlPr>
            </control>
          </mc:Choice>
        </mc:AlternateContent>
        <mc:AlternateContent xmlns:mc="http://schemas.openxmlformats.org/markup-compatibility/2006">
          <mc:Choice Requires="x14">
            <control shapeId="29717" r:id="rId24" name="Option Button 21">
              <controlPr defaultSize="0" autoFill="0" autoLine="0" autoPict="0">
                <anchor moveWithCells="1">
                  <from>
                    <xdr:col>14</xdr:col>
                    <xdr:colOff>107950</xdr:colOff>
                    <xdr:row>86</xdr:row>
                    <xdr:rowOff>133350</xdr:rowOff>
                  </from>
                  <to>
                    <xdr:col>16</xdr:col>
                    <xdr:colOff>209550</xdr:colOff>
                    <xdr:row>87</xdr:row>
                    <xdr:rowOff>38100</xdr:rowOff>
                  </to>
                </anchor>
              </controlPr>
            </control>
          </mc:Choice>
        </mc:AlternateContent>
        <mc:AlternateContent xmlns:mc="http://schemas.openxmlformats.org/markup-compatibility/2006">
          <mc:Choice Requires="x14">
            <control shapeId="29718" r:id="rId25" name="Option Button 22">
              <controlPr defaultSize="0" autoFill="0" autoLine="0" autoPict="0">
                <anchor moveWithCells="1">
                  <from>
                    <xdr:col>17</xdr:col>
                    <xdr:colOff>222250</xdr:colOff>
                    <xdr:row>86</xdr:row>
                    <xdr:rowOff>133350</xdr:rowOff>
                  </from>
                  <to>
                    <xdr:col>20</xdr:col>
                    <xdr:colOff>165100</xdr:colOff>
                    <xdr:row>87</xdr:row>
                    <xdr:rowOff>38100</xdr:rowOff>
                  </to>
                </anchor>
              </controlPr>
            </control>
          </mc:Choice>
        </mc:AlternateContent>
        <mc:AlternateContent xmlns:mc="http://schemas.openxmlformats.org/markup-compatibility/2006">
          <mc:Choice Requires="x14">
            <control shapeId="29719" r:id="rId26" name="Group Box 23">
              <controlPr defaultSize="0" autoFill="0" autoPict="0">
                <anchor moveWithCells="1">
                  <from>
                    <xdr:col>12</xdr:col>
                    <xdr:colOff>114300</xdr:colOff>
                    <xdr:row>89</xdr:row>
                    <xdr:rowOff>57150</xdr:rowOff>
                  </from>
                  <to>
                    <xdr:col>22</xdr:col>
                    <xdr:colOff>209550</xdr:colOff>
                    <xdr:row>90</xdr:row>
                    <xdr:rowOff>165100</xdr:rowOff>
                  </to>
                </anchor>
              </controlPr>
            </control>
          </mc:Choice>
        </mc:AlternateContent>
        <mc:AlternateContent xmlns:mc="http://schemas.openxmlformats.org/markup-compatibility/2006">
          <mc:Choice Requires="x14">
            <control shapeId="29720" r:id="rId27" name="Option Button 24">
              <controlPr defaultSize="0" autoFill="0" autoLine="0" autoPict="0">
                <anchor moveWithCells="1">
                  <from>
                    <xdr:col>14</xdr:col>
                    <xdr:colOff>107950</xdr:colOff>
                    <xdr:row>89</xdr:row>
                    <xdr:rowOff>165100</xdr:rowOff>
                  </from>
                  <to>
                    <xdr:col>16</xdr:col>
                    <xdr:colOff>107950</xdr:colOff>
                    <xdr:row>90</xdr:row>
                    <xdr:rowOff>69850</xdr:rowOff>
                  </to>
                </anchor>
              </controlPr>
            </control>
          </mc:Choice>
        </mc:AlternateContent>
        <mc:AlternateContent xmlns:mc="http://schemas.openxmlformats.org/markup-compatibility/2006">
          <mc:Choice Requires="x14">
            <control shapeId="29721" r:id="rId28" name="Option Button 25">
              <controlPr defaultSize="0" autoFill="0" autoLine="0" autoPict="0">
                <anchor moveWithCells="1">
                  <from>
                    <xdr:col>17</xdr:col>
                    <xdr:colOff>222250</xdr:colOff>
                    <xdr:row>89</xdr:row>
                    <xdr:rowOff>165100</xdr:rowOff>
                  </from>
                  <to>
                    <xdr:col>20</xdr:col>
                    <xdr:colOff>31750</xdr:colOff>
                    <xdr:row>90</xdr:row>
                    <xdr:rowOff>69850</xdr:rowOff>
                  </to>
                </anchor>
              </controlPr>
            </control>
          </mc:Choice>
        </mc:AlternateContent>
        <mc:AlternateContent xmlns:mc="http://schemas.openxmlformats.org/markup-compatibility/2006">
          <mc:Choice Requires="x14">
            <control shapeId="29722" r:id="rId29" name="Group Box 26">
              <controlPr defaultSize="0" autoFill="0" autoPict="0">
                <anchor moveWithCells="1">
                  <from>
                    <xdr:col>27</xdr:col>
                    <xdr:colOff>0</xdr:colOff>
                    <xdr:row>86</xdr:row>
                    <xdr:rowOff>0</xdr:rowOff>
                  </from>
                  <to>
                    <xdr:col>37</xdr:col>
                    <xdr:colOff>184150</xdr:colOff>
                    <xdr:row>86</xdr:row>
                    <xdr:rowOff>247650</xdr:rowOff>
                  </to>
                </anchor>
              </controlPr>
            </control>
          </mc:Choice>
        </mc:AlternateContent>
        <mc:AlternateContent xmlns:mc="http://schemas.openxmlformats.org/markup-compatibility/2006">
          <mc:Choice Requires="x14">
            <control shapeId="29723" r:id="rId30" name="Option Button 27">
              <controlPr defaultSize="0" autoFill="0" autoLine="0" autoPict="0">
                <anchor moveWithCells="1">
                  <from>
                    <xdr:col>27</xdr:col>
                    <xdr:colOff>95250</xdr:colOff>
                    <xdr:row>86</xdr:row>
                    <xdr:rowOff>38100</xdr:rowOff>
                  </from>
                  <to>
                    <xdr:col>30</xdr:col>
                    <xdr:colOff>127000</xdr:colOff>
                    <xdr:row>86</xdr:row>
                    <xdr:rowOff>222250</xdr:rowOff>
                  </to>
                </anchor>
              </controlPr>
            </control>
          </mc:Choice>
        </mc:AlternateContent>
        <mc:AlternateContent xmlns:mc="http://schemas.openxmlformats.org/markup-compatibility/2006">
          <mc:Choice Requires="x14">
            <control shapeId="29724" r:id="rId31" name="Option Button 28">
              <controlPr defaultSize="0" autoFill="0" autoLine="0" autoPict="0">
                <anchor moveWithCells="1">
                  <from>
                    <xdr:col>31</xdr:col>
                    <xdr:colOff>31750</xdr:colOff>
                    <xdr:row>86</xdr:row>
                    <xdr:rowOff>38100</xdr:rowOff>
                  </from>
                  <to>
                    <xdr:col>34</xdr:col>
                    <xdr:colOff>57150</xdr:colOff>
                    <xdr:row>86</xdr:row>
                    <xdr:rowOff>222250</xdr:rowOff>
                  </to>
                </anchor>
              </controlPr>
            </control>
          </mc:Choice>
        </mc:AlternateContent>
        <mc:AlternateContent xmlns:mc="http://schemas.openxmlformats.org/markup-compatibility/2006">
          <mc:Choice Requires="x14">
            <control shapeId="29725" r:id="rId32" name="Option Button 29">
              <controlPr defaultSize="0" autoFill="0" autoLine="0" autoPict="0">
                <anchor moveWithCells="1">
                  <from>
                    <xdr:col>34</xdr:col>
                    <xdr:colOff>184150</xdr:colOff>
                    <xdr:row>86</xdr:row>
                    <xdr:rowOff>38100</xdr:rowOff>
                  </from>
                  <to>
                    <xdr:col>37</xdr:col>
                    <xdr:colOff>127000</xdr:colOff>
                    <xdr:row>86</xdr:row>
                    <xdr:rowOff>222250</xdr:rowOff>
                  </to>
                </anchor>
              </controlPr>
            </control>
          </mc:Choice>
        </mc:AlternateContent>
        <mc:AlternateContent xmlns:mc="http://schemas.openxmlformats.org/markup-compatibility/2006">
          <mc:Choice Requires="x14">
            <control shapeId="29726" r:id="rId33" name="Group Box 30">
              <controlPr defaultSize="0" autoFill="0" autoPict="0">
                <anchor moveWithCells="1">
                  <from>
                    <xdr:col>15</xdr:col>
                    <xdr:colOff>19050</xdr:colOff>
                    <xdr:row>123</xdr:row>
                    <xdr:rowOff>0</xdr:rowOff>
                  </from>
                  <to>
                    <xdr:col>44</xdr:col>
                    <xdr:colOff>203200</xdr:colOff>
                    <xdr:row>124</xdr:row>
                    <xdr:rowOff>31750</xdr:rowOff>
                  </to>
                </anchor>
              </controlPr>
            </control>
          </mc:Choice>
        </mc:AlternateContent>
        <mc:AlternateContent xmlns:mc="http://schemas.openxmlformats.org/markup-compatibility/2006">
          <mc:Choice Requires="x14">
            <control shapeId="29727" r:id="rId34" name="Option Button 31">
              <controlPr defaultSize="0" autoFill="0" autoLine="0" autoPict="0">
                <anchor moveWithCells="1">
                  <from>
                    <xdr:col>16</xdr:col>
                    <xdr:colOff>203200</xdr:colOff>
                    <xdr:row>123</xdr:row>
                    <xdr:rowOff>0</xdr:rowOff>
                  </from>
                  <to>
                    <xdr:col>20</xdr:col>
                    <xdr:colOff>184150</xdr:colOff>
                    <xdr:row>123</xdr:row>
                    <xdr:rowOff>184150</xdr:rowOff>
                  </to>
                </anchor>
              </controlPr>
            </control>
          </mc:Choice>
        </mc:AlternateContent>
        <mc:AlternateContent xmlns:mc="http://schemas.openxmlformats.org/markup-compatibility/2006">
          <mc:Choice Requires="x14">
            <control shapeId="29728" r:id="rId35" name="Option Button 32">
              <controlPr defaultSize="0" autoFill="0" autoLine="0" autoPict="0">
                <anchor moveWithCells="1">
                  <from>
                    <xdr:col>22</xdr:col>
                    <xdr:colOff>95250</xdr:colOff>
                    <xdr:row>123</xdr:row>
                    <xdr:rowOff>0</xdr:rowOff>
                  </from>
                  <to>
                    <xdr:col>26</xdr:col>
                    <xdr:colOff>88900</xdr:colOff>
                    <xdr:row>123</xdr:row>
                    <xdr:rowOff>184150</xdr:rowOff>
                  </to>
                </anchor>
              </controlPr>
            </control>
          </mc:Choice>
        </mc:AlternateContent>
        <mc:AlternateContent xmlns:mc="http://schemas.openxmlformats.org/markup-compatibility/2006">
          <mc:Choice Requires="x14">
            <control shapeId="29729" r:id="rId36" name="Group Box 33">
              <controlPr defaultSize="0" autoFill="0" autoPict="0">
                <anchor moveWithCells="1">
                  <from>
                    <xdr:col>15</xdr:col>
                    <xdr:colOff>0</xdr:colOff>
                    <xdr:row>129</xdr:row>
                    <xdr:rowOff>0</xdr:rowOff>
                  </from>
                  <to>
                    <xdr:col>45</xdr:col>
                    <xdr:colOff>31750</xdr:colOff>
                    <xdr:row>130</xdr:row>
                    <xdr:rowOff>57150</xdr:rowOff>
                  </to>
                </anchor>
              </controlPr>
            </control>
          </mc:Choice>
        </mc:AlternateContent>
        <mc:AlternateContent xmlns:mc="http://schemas.openxmlformats.org/markup-compatibility/2006">
          <mc:Choice Requires="x14">
            <control shapeId="29730" r:id="rId37" name="Option Button 34">
              <controlPr defaultSize="0" autoFill="0" autoLine="0" autoPict="0">
                <anchor moveWithCells="1">
                  <from>
                    <xdr:col>16</xdr:col>
                    <xdr:colOff>203200</xdr:colOff>
                    <xdr:row>129</xdr:row>
                    <xdr:rowOff>0</xdr:rowOff>
                  </from>
                  <to>
                    <xdr:col>20</xdr:col>
                    <xdr:colOff>184150</xdr:colOff>
                    <xdr:row>129</xdr:row>
                    <xdr:rowOff>184150</xdr:rowOff>
                  </to>
                </anchor>
              </controlPr>
            </control>
          </mc:Choice>
        </mc:AlternateContent>
        <mc:AlternateContent xmlns:mc="http://schemas.openxmlformats.org/markup-compatibility/2006">
          <mc:Choice Requires="x14">
            <control shapeId="29731" r:id="rId38" name="Option Button 35">
              <controlPr defaultSize="0" autoFill="0" autoLine="0" autoPict="0">
                <anchor moveWithCells="1">
                  <from>
                    <xdr:col>22</xdr:col>
                    <xdr:colOff>95250</xdr:colOff>
                    <xdr:row>129</xdr:row>
                    <xdr:rowOff>0</xdr:rowOff>
                  </from>
                  <to>
                    <xdr:col>26</xdr:col>
                    <xdr:colOff>88900</xdr:colOff>
                    <xdr:row>129</xdr:row>
                    <xdr:rowOff>184150</xdr:rowOff>
                  </to>
                </anchor>
              </controlPr>
            </control>
          </mc:Choice>
        </mc:AlternateContent>
        <mc:AlternateContent xmlns:mc="http://schemas.openxmlformats.org/markup-compatibility/2006">
          <mc:Choice Requires="x14">
            <control shapeId="29732" r:id="rId39" name="Group Box 36">
              <controlPr defaultSize="0" autoFill="0" autoPict="0">
                <anchor moveWithCells="1">
                  <from>
                    <xdr:col>12</xdr:col>
                    <xdr:colOff>0</xdr:colOff>
                    <xdr:row>162</xdr:row>
                    <xdr:rowOff>266700</xdr:rowOff>
                  </from>
                  <to>
                    <xdr:col>20</xdr:col>
                    <xdr:colOff>19050</xdr:colOff>
                    <xdr:row>164</xdr:row>
                    <xdr:rowOff>431800</xdr:rowOff>
                  </to>
                </anchor>
              </controlPr>
            </control>
          </mc:Choice>
        </mc:AlternateContent>
        <mc:AlternateContent xmlns:mc="http://schemas.openxmlformats.org/markup-compatibility/2006">
          <mc:Choice Requires="x14">
            <control shapeId="29733" r:id="rId40" name="Option Button 37">
              <controlPr defaultSize="0" autoFill="0" autoLine="0" autoPict="0">
                <anchor moveWithCells="1">
                  <from>
                    <xdr:col>12</xdr:col>
                    <xdr:colOff>190500</xdr:colOff>
                    <xdr:row>164</xdr:row>
                    <xdr:rowOff>12700</xdr:rowOff>
                  </from>
                  <to>
                    <xdr:col>17</xdr:col>
                    <xdr:colOff>184150</xdr:colOff>
                    <xdr:row>164</xdr:row>
                    <xdr:rowOff>203200</xdr:rowOff>
                  </to>
                </anchor>
              </controlPr>
            </control>
          </mc:Choice>
        </mc:AlternateContent>
        <mc:AlternateContent xmlns:mc="http://schemas.openxmlformats.org/markup-compatibility/2006">
          <mc:Choice Requires="x14">
            <control shapeId="29734" r:id="rId41" name="Option Button 38">
              <controlPr defaultSize="0" autoFill="0" autoLine="0" autoPict="0">
                <anchor moveWithCells="1">
                  <from>
                    <xdr:col>12</xdr:col>
                    <xdr:colOff>190500</xdr:colOff>
                    <xdr:row>164</xdr:row>
                    <xdr:rowOff>222250</xdr:rowOff>
                  </from>
                  <to>
                    <xdr:col>19</xdr:col>
                    <xdr:colOff>69850</xdr:colOff>
                    <xdr:row>164</xdr:row>
                    <xdr:rowOff>412750</xdr:rowOff>
                  </to>
                </anchor>
              </controlPr>
            </control>
          </mc:Choice>
        </mc:AlternateContent>
        <mc:AlternateContent xmlns:mc="http://schemas.openxmlformats.org/markup-compatibility/2006">
          <mc:Choice Requires="x14">
            <control shapeId="29735" r:id="rId42" name="Group Box 39">
              <controlPr defaultSize="0" autoFill="0" autoPict="0">
                <anchor moveWithCells="1">
                  <from>
                    <xdr:col>12</xdr:col>
                    <xdr:colOff>19050</xdr:colOff>
                    <xdr:row>165</xdr:row>
                    <xdr:rowOff>0</xdr:rowOff>
                  </from>
                  <to>
                    <xdr:col>45</xdr:col>
                    <xdr:colOff>152400</xdr:colOff>
                    <xdr:row>169</xdr:row>
                    <xdr:rowOff>57150</xdr:rowOff>
                  </to>
                </anchor>
              </controlPr>
            </control>
          </mc:Choice>
        </mc:AlternateContent>
        <mc:AlternateContent xmlns:mc="http://schemas.openxmlformats.org/markup-compatibility/2006">
          <mc:Choice Requires="x14">
            <control shapeId="29736" r:id="rId43" name="Option Button 40">
              <controlPr defaultSize="0" autoFill="0" autoLine="0" autoPict="0">
                <anchor moveWithCells="1">
                  <from>
                    <xdr:col>12</xdr:col>
                    <xdr:colOff>190500</xdr:colOff>
                    <xdr:row>166</xdr:row>
                    <xdr:rowOff>38100</xdr:rowOff>
                  </from>
                  <to>
                    <xdr:col>18</xdr:col>
                    <xdr:colOff>165100</xdr:colOff>
                    <xdr:row>167</xdr:row>
                    <xdr:rowOff>12700</xdr:rowOff>
                  </to>
                </anchor>
              </controlPr>
            </control>
          </mc:Choice>
        </mc:AlternateContent>
        <mc:AlternateContent xmlns:mc="http://schemas.openxmlformats.org/markup-compatibility/2006">
          <mc:Choice Requires="x14">
            <control shapeId="29737" r:id="rId44" name="Option Button 41">
              <controlPr defaultSize="0" autoFill="0" autoLine="0" autoPict="0">
                <anchor moveWithCells="1">
                  <from>
                    <xdr:col>19</xdr:col>
                    <xdr:colOff>203200</xdr:colOff>
                    <xdr:row>166</xdr:row>
                    <xdr:rowOff>38100</xdr:rowOff>
                  </from>
                  <to>
                    <xdr:col>25</xdr:col>
                    <xdr:colOff>184150</xdr:colOff>
                    <xdr:row>167</xdr:row>
                    <xdr:rowOff>12700</xdr:rowOff>
                  </to>
                </anchor>
              </controlPr>
            </control>
          </mc:Choice>
        </mc:AlternateContent>
        <mc:AlternateContent xmlns:mc="http://schemas.openxmlformats.org/markup-compatibility/2006">
          <mc:Choice Requires="x14">
            <control shapeId="29738" r:id="rId45" name="Option Button 42">
              <controlPr defaultSize="0" autoFill="0" autoLine="0" autoPict="0">
                <anchor moveWithCells="1">
                  <from>
                    <xdr:col>26</xdr:col>
                    <xdr:colOff>209550</xdr:colOff>
                    <xdr:row>166</xdr:row>
                    <xdr:rowOff>38100</xdr:rowOff>
                  </from>
                  <to>
                    <xdr:col>32</xdr:col>
                    <xdr:colOff>152400</xdr:colOff>
                    <xdr:row>167</xdr:row>
                    <xdr:rowOff>12700</xdr:rowOff>
                  </to>
                </anchor>
              </controlPr>
            </control>
          </mc:Choice>
        </mc:AlternateContent>
        <mc:AlternateContent xmlns:mc="http://schemas.openxmlformats.org/markup-compatibility/2006">
          <mc:Choice Requires="x14">
            <control shapeId="29739" r:id="rId46" name="Option Button 43">
              <controlPr defaultSize="0" autoFill="0" autoLine="0" autoPict="0">
                <anchor moveWithCells="1">
                  <from>
                    <xdr:col>33</xdr:col>
                    <xdr:colOff>222250</xdr:colOff>
                    <xdr:row>166</xdr:row>
                    <xdr:rowOff>38100</xdr:rowOff>
                  </from>
                  <to>
                    <xdr:col>39</xdr:col>
                    <xdr:colOff>95250</xdr:colOff>
                    <xdr:row>167</xdr:row>
                    <xdr:rowOff>12700</xdr:rowOff>
                  </to>
                </anchor>
              </controlPr>
            </control>
          </mc:Choice>
        </mc:AlternateContent>
        <mc:AlternateContent xmlns:mc="http://schemas.openxmlformats.org/markup-compatibility/2006">
          <mc:Choice Requires="x14">
            <control shapeId="29740" r:id="rId47" name="Option Button 44">
              <controlPr defaultSize="0" autoFill="0" autoLine="0" autoPict="0">
                <anchor moveWithCells="1">
                  <from>
                    <xdr:col>12</xdr:col>
                    <xdr:colOff>190500</xdr:colOff>
                    <xdr:row>167</xdr:row>
                    <xdr:rowOff>50800</xdr:rowOff>
                  </from>
                  <to>
                    <xdr:col>21</xdr:col>
                    <xdr:colOff>19050</xdr:colOff>
                    <xdr:row>167</xdr:row>
                    <xdr:rowOff>228600</xdr:rowOff>
                  </to>
                </anchor>
              </controlPr>
            </control>
          </mc:Choice>
        </mc:AlternateContent>
        <mc:AlternateContent xmlns:mc="http://schemas.openxmlformats.org/markup-compatibility/2006">
          <mc:Choice Requires="x14">
            <control shapeId="29741" r:id="rId48" name="Group Box 45">
              <controlPr defaultSize="0" autoFill="0" autoPict="0">
                <anchor moveWithCells="1">
                  <from>
                    <xdr:col>12</xdr:col>
                    <xdr:colOff>0</xdr:colOff>
                    <xdr:row>169</xdr:row>
                    <xdr:rowOff>31750</xdr:rowOff>
                  </from>
                  <to>
                    <xdr:col>19</xdr:col>
                    <xdr:colOff>165100</xdr:colOff>
                    <xdr:row>171</xdr:row>
                    <xdr:rowOff>31750</xdr:rowOff>
                  </to>
                </anchor>
              </controlPr>
            </control>
          </mc:Choice>
        </mc:AlternateContent>
        <mc:AlternateContent xmlns:mc="http://schemas.openxmlformats.org/markup-compatibility/2006">
          <mc:Choice Requires="x14">
            <control shapeId="29742" r:id="rId49" name="Option Button 46">
              <controlPr defaultSize="0" autoFill="0" autoLine="0" autoPict="0">
                <anchor moveWithCells="1">
                  <from>
                    <xdr:col>12</xdr:col>
                    <xdr:colOff>190500</xdr:colOff>
                    <xdr:row>170</xdr:row>
                    <xdr:rowOff>57150</xdr:rowOff>
                  </from>
                  <to>
                    <xdr:col>15</xdr:col>
                    <xdr:colOff>88900</xdr:colOff>
                    <xdr:row>170</xdr:row>
                    <xdr:rowOff>241300</xdr:rowOff>
                  </to>
                </anchor>
              </controlPr>
            </control>
          </mc:Choice>
        </mc:AlternateContent>
        <mc:AlternateContent xmlns:mc="http://schemas.openxmlformats.org/markup-compatibility/2006">
          <mc:Choice Requires="x14">
            <control shapeId="29743" r:id="rId50" name="Option Button 47">
              <controlPr defaultSize="0" autoFill="0" autoLine="0" autoPict="0">
                <anchor moveWithCells="1">
                  <from>
                    <xdr:col>15</xdr:col>
                    <xdr:colOff>209550</xdr:colOff>
                    <xdr:row>170</xdr:row>
                    <xdr:rowOff>57150</xdr:rowOff>
                  </from>
                  <to>
                    <xdr:col>18</xdr:col>
                    <xdr:colOff>95250</xdr:colOff>
                    <xdr:row>170</xdr:row>
                    <xdr:rowOff>241300</xdr:rowOff>
                  </to>
                </anchor>
              </controlPr>
            </control>
          </mc:Choice>
        </mc:AlternateContent>
        <mc:AlternateContent xmlns:mc="http://schemas.openxmlformats.org/markup-compatibility/2006">
          <mc:Choice Requires="x14">
            <control shapeId="29744" r:id="rId51" name="Group Box 48">
              <controlPr defaultSize="0" autoFill="0" autoPict="0">
                <anchor moveWithCells="1">
                  <from>
                    <xdr:col>30</xdr:col>
                    <xdr:colOff>12700</xdr:colOff>
                    <xdr:row>177</xdr:row>
                    <xdr:rowOff>0</xdr:rowOff>
                  </from>
                  <to>
                    <xdr:col>46</xdr:col>
                    <xdr:colOff>38100</xdr:colOff>
                    <xdr:row>180</xdr:row>
                    <xdr:rowOff>38100</xdr:rowOff>
                  </to>
                </anchor>
              </controlPr>
            </control>
          </mc:Choice>
        </mc:AlternateContent>
        <mc:AlternateContent xmlns:mc="http://schemas.openxmlformats.org/markup-compatibility/2006">
          <mc:Choice Requires="x14">
            <control shapeId="29745" r:id="rId52" name="Option Button 49">
              <controlPr defaultSize="0" autoFill="0" autoLine="0" autoPict="0">
                <anchor moveWithCells="1">
                  <from>
                    <xdr:col>30</xdr:col>
                    <xdr:colOff>76200</xdr:colOff>
                    <xdr:row>177</xdr:row>
                    <xdr:rowOff>31750</xdr:rowOff>
                  </from>
                  <to>
                    <xdr:col>37</xdr:col>
                    <xdr:colOff>127000</xdr:colOff>
                    <xdr:row>177</xdr:row>
                    <xdr:rowOff>209550</xdr:rowOff>
                  </to>
                </anchor>
              </controlPr>
            </control>
          </mc:Choice>
        </mc:AlternateContent>
        <mc:AlternateContent xmlns:mc="http://schemas.openxmlformats.org/markup-compatibility/2006">
          <mc:Choice Requires="x14">
            <control shapeId="29746" r:id="rId53" name="Option Button 50">
              <controlPr defaultSize="0" autoFill="0" autoLine="0" autoPict="0">
                <anchor moveWithCells="1">
                  <from>
                    <xdr:col>30</xdr:col>
                    <xdr:colOff>76200</xdr:colOff>
                    <xdr:row>177</xdr:row>
                    <xdr:rowOff>241300</xdr:rowOff>
                  </from>
                  <to>
                    <xdr:col>37</xdr:col>
                    <xdr:colOff>127000</xdr:colOff>
                    <xdr:row>178</xdr:row>
                    <xdr:rowOff>133350</xdr:rowOff>
                  </to>
                </anchor>
              </controlPr>
            </control>
          </mc:Choice>
        </mc:AlternateContent>
        <mc:AlternateContent xmlns:mc="http://schemas.openxmlformats.org/markup-compatibility/2006">
          <mc:Choice Requires="x14">
            <control shapeId="29747" r:id="rId54" name="Option Button 51">
              <controlPr defaultSize="0" autoFill="0" autoLine="0" autoPict="0">
                <anchor moveWithCells="1">
                  <from>
                    <xdr:col>30</xdr:col>
                    <xdr:colOff>76200</xdr:colOff>
                    <xdr:row>178</xdr:row>
                    <xdr:rowOff>171450</xdr:rowOff>
                  </from>
                  <to>
                    <xdr:col>37</xdr:col>
                    <xdr:colOff>127000</xdr:colOff>
                    <xdr:row>179</xdr:row>
                    <xdr:rowOff>88900</xdr:rowOff>
                  </to>
                </anchor>
              </controlPr>
            </control>
          </mc:Choice>
        </mc:AlternateContent>
        <mc:AlternateContent xmlns:mc="http://schemas.openxmlformats.org/markup-compatibility/2006">
          <mc:Choice Requires="x14">
            <control shapeId="29748" r:id="rId55" name="Option Button 52">
              <controlPr defaultSize="0" autoFill="0" autoLine="0" autoPict="0">
                <anchor moveWithCells="1">
                  <from>
                    <xdr:col>30</xdr:col>
                    <xdr:colOff>76200</xdr:colOff>
                    <xdr:row>179</xdr:row>
                    <xdr:rowOff>107950</xdr:rowOff>
                  </from>
                  <to>
                    <xdr:col>39</xdr:col>
                    <xdr:colOff>88900</xdr:colOff>
                    <xdr:row>180</xdr:row>
                    <xdr:rowOff>0</xdr:rowOff>
                  </to>
                </anchor>
              </controlPr>
            </control>
          </mc:Choice>
        </mc:AlternateContent>
        <mc:AlternateContent xmlns:mc="http://schemas.openxmlformats.org/markup-compatibility/2006">
          <mc:Choice Requires="x14">
            <control shapeId="29749" r:id="rId56" name="Group Box 53">
              <controlPr defaultSize="0" autoFill="0" autoPict="0">
                <anchor moveWithCells="1">
                  <from>
                    <xdr:col>16</xdr:col>
                    <xdr:colOff>12700</xdr:colOff>
                    <xdr:row>193</xdr:row>
                    <xdr:rowOff>0</xdr:rowOff>
                  </from>
                  <to>
                    <xdr:col>20</xdr:col>
                    <xdr:colOff>0</xdr:colOff>
                    <xdr:row>195</xdr:row>
                    <xdr:rowOff>50800</xdr:rowOff>
                  </to>
                </anchor>
              </controlPr>
            </control>
          </mc:Choice>
        </mc:AlternateContent>
        <mc:AlternateContent xmlns:mc="http://schemas.openxmlformats.org/markup-compatibility/2006">
          <mc:Choice Requires="x14">
            <control shapeId="29752" r:id="rId57" name="Group Box 56">
              <controlPr defaultSize="0" autoFill="0" autoPict="0">
                <anchor moveWithCells="1">
                  <from>
                    <xdr:col>15</xdr:col>
                    <xdr:colOff>0</xdr:colOff>
                    <xdr:row>194</xdr:row>
                    <xdr:rowOff>298450</xdr:rowOff>
                  </from>
                  <to>
                    <xdr:col>46</xdr:col>
                    <xdr:colOff>0</xdr:colOff>
                    <xdr:row>196</xdr:row>
                    <xdr:rowOff>101600</xdr:rowOff>
                  </to>
                </anchor>
              </controlPr>
            </control>
          </mc:Choice>
        </mc:AlternateContent>
        <mc:AlternateContent xmlns:mc="http://schemas.openxmlformats.org/markup-compatibility/2006">
          <mc:Choice Requires="x14">
            <control shapeId="29753" r:id="rId58" name="Option Button 57">
              <controlPr defaultSize="0" autoFill="0" autoLine="0" autoPict="0">
                <anchor moveWithCells="1">
                  <from>
                    <xdr:col>16</xdr:col>
                    <xdr:colOff>222250</xdr:colOff>
                    <xdr:row>197</xdr:row>
                    <xdr:rowOff>38100</xdr:rowOff>
                  </from>
                  <to>
                    <xdr:col>20</xdr:col>
                    <xdr:colOff>209550</xdr:colOff>
                    <xdr:row>198</xdr:row>
                    <xdr:rowOff>31750</xdr:rowOff>
                  </to>
                </anchor>
              </controlPr>
            </control>
          </mc:Choice>
        </mc:AlternateContent>
        <mc:AlternateContent xmlns:mc="http://schemas.openxmlformats.org/markup-compatibility/2006">
          <mc:Choice Requires="x14">
            <control shapeId="29754" r:id="rId59" name="Option Button 58">
              <controlPr defaultSize="0" autoFill="0" autoLine="0" autoPict="0">
                <anchor moveWithCells="1">
                  <from>
                    <xdr:col>22</xdr:col>
                    <xdr:colOff>114300</xdr:colOff>
                    <xdr:row>197</xdr:row>
                    <xdr:rowOff>38100</xdr:rowOff>
                  </from>
                  <to>
                    <xdr:col>26</xdr:col>
                    <xdr:colOff>107950</xdr:colOff>
                    <xdr:row>198</xdr:row>
                    <xdr:rowOff>31750</xdr:rowOff>
                  </to>
                </anchor>
              </controlPr>
            </control>
          </mc:Choice>
        </mc:AlternateContent>
        <mc:AlternateContent xmlns:mc="http://schemas.openxmlformats.org/markup-compatibility/2006">
          <mc:Choice Requires="x14">
            <control shapeId="29755" r:id="rId60" name="Group Box 59">
              <controlPr defaultSize="0" autoFill="0" autoPict="0">
                <anchor moveWithCells="1">
                  <from>
                    <xdr:col>12</xdr:col>
                    <xdr:colOff>222250</xdr:colOff>
                    <xdr:row>230</xdr:row>
                    <xdr:rowOff>203200</xdr:rowOff>
                  </from>
                  <to>
                    <xdr:col>43</xdr:col>
                    <xdr:colOff>152400</xdr:colOff>
                    <xdr:row>234</xdr:row>
                    <xdr:rowOff>38100</xdr:rowOff>
                  </to>
                </anchor>
              </controlPr>
            </control>
          </mc:Choice>
        </mc:AlternateContent>
        <mc:AlternateContent xmlns:mc="http://schemas.openxmlformats.org/markup-compatibility/2006">
          <mc:Choice Requires="x14">
            <control shapeId="29756" r:id="rId61" name="Option Button 60">
              <controlPr defaultSize="0" autoFill="0" autoLine="0" autoPict="0">
                <anchor moveWithCells="1">
                  <from>
                    <xdr:col>14</xdr:col>
                    <xdr:colOff>0</xdr:colOff>
                    <xdr:row>231</xdr:row>
                    <xdr:rowOff>0</xdr:rowOff>
                  </from>
                  <to>
                    <xdr:col>39</xdr:col>
                    <xdr:colOff>241300</xdr:colOff>
                    <xdr:row>232</xdr:row>
                    <xdr:rowOff>31750</xdr:rowOff>
                  </to>
                </anchor>
              </controlPr>
            </control>
          </mc:Choice>
        </mc:AlternateContent>
        <mc:AlternateContent xmlns:mc="http://schemas.openxmlformats.org/markup-compatibility/2006">
          <mc:Choice Requires="x14">
            <control shapeId="29757" r:id="rId62" name="Option Button 61">
              <controlPr defaultSize="0" autoFill="0" autoLine="0" autoPict="0">
                <anchor moveWithCells="1">
                  <from>
                    <xdr:col>14</xdr:col>
                    <xdr:colOff>0</xdr:colOff>
                    <xdr:row>232</xdr:row>
                    <xdr:rowOff>31750</xdr:rowOff>
                  </from>
                  <to>
                    <xdr:col>39</xdr:col>
                    <xdr:colOff>241300</xdr:colOff>
                    <xdr:row>233</xdr:row>
                    <xdr:rowOff>50800</xdr:rowOff>
                  </to>
                </anchor>
              </controlPr>
            </control>
          </mc:Choice>
        </mc:AlternateContent>
        <mc:AlternateContent xmlns:mc="http://schemas.openxmlformats.org/markup-compatibility/2006">
          <mc:Choice Requires="x14">
            <control shapeId="29758" r:id="rId63" name="Option Button 62">
              <controlPr defaultSize="0" autoFill="0" autoLine="0" autoPict="0">
                <anchor moveWithCells="1">
                  <from>
                    <xdr:col>42</xdr:col>
                    <xdr:colOff>127000</xdr:colOff>
                    <xdr:row>31</xdr:row>
                    <xdr:rowOff>12700</xdr:rowOff>
                  </from>
                  <to>
                    <xdr:col>45</xdr:col>
                    <xdr:colOff>165100</xdr:colOff>
                    <xdr:row>32</xdr:row>
                    <xdr:rowOff>0</xdr:rowOff>
                  </to>
                </anchor>
              </controlPr>
            </control>
          </mc:Choice>
        </mc:AlternateContent>
        <mc:AlternateContent xmlns:mc="http://schemas.openxmlformats.org/markup-compatibility/2006">
          <mc:Choice Requires="x14">
            <control shapeId="29759" r:id="rId64" name="Group Box 63">
              <controlPr defaultSize="0" autoFill="0" autoPict="0">
                <anchor moveWithCells="1">
                  <from>
                    <xdr:col>22</xdr:col>
                    <xdr:colOff>114300</xdr:colOff>
                    <xdr:row>30</xdr:row>
                    <xdr:rowOff>114300</xdr:rowOff>
                  </from>
                  <to>
                    <xdr:col>32</xdr:col>
                    <xdr:colOff>203200</xdr:colOff>
                    <xdr:row>31</xdr:row>
                    <xdr:rowOff>31750</xdr:rowOff>
                  </to>
                </anchor>
              </controlPr>
            </control>
          </mc:Choice>
        </mc:AlternateContent>
        <mc:AlternateContent xmlns:mc="http://schemas.openxmlformats.org/markup-compatibility/2006">
          <mc:Choice Requires="x14">
            <control shapeId="29760" r:id="rId65" name="Option Button 64">
              <controlPr defaultSize="0" autoFill="0" autoLine="0" autoPict="0">
                <anchor moveWithCells="1">
                  <from>
                    <xdr:col>22</xdr:col>
                    <xdr:colOff>165100</xdr:colOff>
                    <xdr:row>30</xdr:row>
                    <xdr:rowOff>127000</xdr:rowOff>
                  </from>
                  <to>
                    <xdr:col>26</xdr:col>
                    <xdr:colOff>152400</xdr:colOff>
                    <xdr:row>31</xdr:row>
                    <xdr:rowOff>0</xdr:rowOff>
                  </to>
                </anchor>
              </controlPr>
            </control>
          </mc:Choice>
        </mc:AlternateContent>
        <mc:AlternateContent xmlns:mc="http://schemas.openxmlformats.org/markup-compatibility/2006">
          <mc:Choice Requires="x14">
            <control shapeId="29761" r:id="rId66" name="Option Button 65">
              <controlPr defaultSize="0" autoFill="0" autoLine="0" autoPict="0">
                <anchor moveWithCells="1">
                  <from>
                    <xdr:col>27</xdr:col>
                    <xdr:colOff>0</xdr:colOff>
                    <xdr:row>30</xdr:row>
                    <xdr:rowOff>127000</xdr:rowOff>
                  </from>
                  <to>
                    <xdr:col>32</xdr:col>
                    <xdr:colOff>88900</xdr:colOff>
                    <xdr:row>31</xdr:row>
                    <xdr:rowOff>0</xdr:rowOff>
                  </to>
                </anchor>
              </controlPr>
            </control>
          </mc:Choice>
        </mc:AlternateContent>
        <mc:AlternateContent xmlns:mc="http://schemas.openxmlformats.org/markup-compatibility/2006">
          <mc:Choice Requires="x14">
            <control shapeId="29762" r:id="rId67" name="Option Button 66">
              <controlPr defaultSize="0" autoFill="0" autoLine="0" autoPict="0">
                <anchor moveWithCells="1">
                  <from>
                    <xdr:col>39</xdr:col>
                    <xdr:colOff>171450</xdr:colOff>
                    <xdr:row>75</xdr:row>
                    <xdr:rowOff>114300</xdr:rowOff>
                  </from>
                  <to>
                    <xdr:col>42</xdr:col>
                    <xdr:colOff>88900</xdr:colOff>
                    <xdr:row>76</xdr:row>
                    <xdr:rowOff>0</xdr:rowOff>
                  </to>
                </anchor>
              </controlPr>
            </control>
          </mc:Choice>
        </mc:AlternateContent>
        <mc:AlternateContent xmlns:mc="http://schemas.openxmlformats.org/markup-compatibility/2006">
          <mc:Choice Requires="x14">
            <control shapeId="29763" r:id="rId68" name="Option Button 67">
              <controlPr defaultSize="0" autoFill="0" autoLine="0" autoPict="0">
                <anchor moveWithCells="1">
                  <from>
                    <xdr:col>42</xdr:col>
                    <xdr:colOff>57150</xdr:colOff>
                    <xdr:row>75</xdr:row>
                    <xdr:rowOff>114300</xdr:rowOff>
                  </from>
                  <to>
                    <xdr:col>45</xdr:col>
                    <xdr:colOff>95250</xdr:colOff>
                    <xdr:row>76</xdr:row>
                    <xdr:rowOff>0</xdr:rowOff>
                  </to>
                </anchor>
              </controlPr>
            </control>
          </mc:Choice>
        </mc:AlternateContent>
        <mc:AlternateContent xmlns:mc="http://schemas.openxmlformats.org/markup-compatibility/2006">
          <mc:Choice Requires="x14">
            <control shapeId="29764" r:id="rId69" name="Group Box 68">
              <controlPr defaultSize="0" autoFill="0" autoPict="0">
                <anchor moveWithCells="1">
                  <from>
                    <xdr:col>38</xdr:col>
                    <xdr:colOff>279400</xdr:colOff>
                    <xdr:row>75</xdr:row>
                    <xdr:rowOff>50800</xdr:rowOff>
                  </from>
                  <to>
                    <xdr:col>46</xdr:col>
                    <xdr:colOff>31750</xdr:colOff>
                    <xdr:row>76</xdr:row>
                    <xdr:rowOff>38100</xdr:rowOff>
                  </to>
                </anchor>
              </controlPr>
            </control>
          </mc:Choice>
        </mc:AlternateContent>
        <mc:AlternateContent xmlns:mc="http://schemas.openxmlformats.org/markup-compatibility/2006">
          <mc:Choice Requires="x14">
            <control shapeId="29765" r:id="rId70" name="Group Box 69">
              <controlPr defaultSize="0" autoFill="0" autoPict="0">
                <anchor moveWithCells="1">
                  <from>
                    <xdr:col>35</xdr:col>
                    <xdr:colOff>0</xdr:colOff>
                    <xdr:row>189</xdr:row>
                    <xdr:rowOff>0</xdr:rowOff>
                  </from>
                  <to>
                    <xdr:col>46</xdr:col>
                    <xdr:colOff>69850</xdr:colOff>
                    <xdr:row>193</xdr:row>
                    <xdr:rowOff>0</xdr:rowOff>
                  </to>
                </anchor>
              </controlPr>
            </control>
          </mc:Choice>
        </mc:AlternateContent>
        <mc:AlternateContent xmlns:mc="http://schemas.openxmlformats.org/markup-compatibility/2006">
          <mc:Choice Requires="x14">
            <control shapeId="29766" r:id="rId71" name="Option Button 70">
              <controlPr defaultSize="0" autoFill="0" autoLine="0" autoPict="0">
                <anchor moveWithCells="1">
                  <from>
                    <xdr:col>35</xdr:col>
                    <xdr:colOff>95250</xdr:colOff>
                    <xdr:row>190</xdr:row>
                    <xdr:rowOff>88900</xdr:rowOff>
                  </from>
                  <to>
                    <xdr:col>38</xdr:col>
                    <xdr:colOff>184150</xdr:colOff>
                    <xdr:row>190</xdr:row>
                    <xdr:rowOff>279400</xdr:rowOff>
                  </to>
                </anchor>
              </controlPr>
            </control>
          </mc:Choice>
        </mc:AlternateContent>
        <mc:AlternateContent xmlns:mc="http://schemas.openxmlformats.org/markup-compatibility/2006">
          <mc:Choice Requires="x14">
            <control shapeId="29767" r:id="rId72" name="Option Button 71">
              <controlPr defaultSize="0" autoFill="0" autoLine="0" autoPict="0">
                <anchor moveWithCells="1">
                  <from>
                    <xdr:col>35</xdr:col>
                    <xdr:colOff>95250</xdr:colOff>
                    <xdr:row>191</xdr:row>
                    <xdr:rowOff>114300</xdr:rowOff>
                  </from>
                  <to>
                    <xdr:col>38</xdr:col>
                    <xdr:colOff>31750</xdr:colOff>
                    <xdr:row>192</xdr:row>
                    <xdr:rowOff>152400</xdr:rowOff>
                  </to>
                </anchor>
              </controlPr>
            </control>
          </mc:Choice>
        </mc:AlternateContent>
        <mc:AlternateContent xmlns:mc="http://schemas.openxmlformats.org/markup-compatibility/2006">
          <mc:Choice Requires="x14">
            <control shapeId="29768" r:id="rId73" name="Option Button 72">
              <controlPr defaultSize="0" autoFill="0" autoLine="0" autoPict="0">
                <anchor moveWithCells="1">
                  <from>
                    <xdr:col>39</xdr:col>
                    <xdr:colOff>95250</xdr:colOff>
                    <xdr:row>190</xdr:row>
                    <xdr:rowOff>88900</xdr:rowOff>
                  </from>
                  <to>
                    <xdr:col>43</xdr:col>
                    <xdr:colOff>50800</xdr:colOff>
                    <xdr:row>190</xdr:row>
                    <xdr:rowOff>279400</xdr:rowOff>
                  </to>
                </anchor>
              </controlPr>
            </control>
          </mc:Choice>
        </mc:AlternateContent>
        <mc:AlternateContent xmlns:mc="http://schemas.openxmlformats.org/markup-compatibility/2006">
          <mc:Choice Requires="x14">
            <control shapeId="29769" r:id="rId74" name="Option Button 73">
              <controlPr defaultSize="0" autoFill="0" autoLine="0" autoPict="0">
                <anchor moveWithCells="1">
                  <from>
                    <xdr:col>39</xdr:col>
                    <xdr:colOff>95250</xdr:colOff>
                    <xdr:row>191</xdr:row>
                    <xdr:rowOff>114300</xdr:rowOff>
                  </from>
                  <to>
                    <xdr:col>45</xdr:col>
                    <xdr:colOff>107950</xdr:colOff>
                    <xdr:row>192</xdr:row>
                    <xdr:rowOff>152400</xdr:rowOff>
                  </to>
                </anchor>
              </controlPr>
            </control>
          </mc:Choice>
        </mc:AlternateContent>
        <mc:AlternateContent xmlns:mc="http://schemas.openxmlformats.org/markup-compatibility/2006">
          <mc:Choice Requires="x14">
            <control shapeId="29773" r:id="rId75" name="Group Box 77">
              <controlPr defaultSize="0" autoFill="0" autoPict="0">
                <anchor moveWithCells="1">
                  <from>
                    <xdr:col>19</xdr:col>
                    <xdr:colOff>50800</xdr:colOff>
                    <xdr:row>299</xdr:row>
                    <xdr:rowOff>0</xdr:rowOff>
                  </from>
                  <to>
                    <xdr:col>41</xdr:col>
                    <xdr:colOff>88900</xdr:colOff>
                    <xdr:row>303</xdr:row>
                    <xdr:rowOff>31750</xdr:rowOff>
                  </to>
                </anchor>
              </controlPr>
            </control>
          </mc:Choice>
        </mc:AlternateContent>
        <mc:AlternateContent xmlns:mc="http://schemas.openxmlformats.org/markup-compatibility/2006">
          <mc:Choice Requires="x14">
            <control shapeId="29774" r:id="rId76" name="Option Button 78">
              <controlPr defaultSize="0" autoFill="0" autoLine="0" autoPict="0">
                <anchor moveWithCells="1">
                  <from>
                    <xdr:col>12</xdr:col>
                    <xdr:colOff>88900</xdr:colOff>
                    <xdr:row>21</xdr:row>
                    <xdr:rowOff>69850</xdr:rowOff>
                  </from>
                  <to>
                    <xdr:col>13</xdr:col>
                    <xdr:colOff>209550</xdr:colOff>
                    <xdr:row>21</xdr:row>
                    <xdr:rowOff>241300</xdr:rowOff>
                  </to>
                </anchor>
              </controlPr>
            </control>
          </mc:Choice>
        </mc:AlternateContent>
        <mc:AlternateContent xmlns:mc="http://schemas.openxmlformats.org/markup-compatibility/2006">
          <mc:Choice Requires="x14">
            <control shapeId="29775" r:id="rId77" name="Option Button 79">
              <controlPr defaultSize="0" autoFill="0" autoLine="0" autoPict="0">
                <anchor moveWithCells="1">
                  <from>
                    <xdr:col>14</xdr:col>
                    <xdr:colOff>171450</xdr:colOff>
                    <xdr:row>21</xdr:row>
                    <xdr:rowOff>69850</xdr:rowOff>
                  </from>
                  <to>
                    <xdr:col>16</xdr:col>
                    <xdr:colOff>50800</xdr:colOff>
                    <xdr:row>21</xdr:row>
                    <xdr:rowOff>241300</xdr:rowOff>
                  </to>
                </anchor>
              </controlPr>
            </control>
          </mc:Choice>
        </mc:AlternateContent>
        <mc:AlternateContent xmlns:mc="http://schemas.openxmlformats.org/markup-compatibility/2006">
          <mc:Choice Requires="x14">
            <control shapeId="29776" r:id="rId78" name="Group Box 80">
              <controlPr defaultSize="0" autoFill="0" autoPict="0">
                <anchor moveWithCells="1">
                  <from>
                    <xdr:col>11</xdr:col>
                    <xdr:colOff>317500</xdr:colOff>
                    <xdr:row>19</xdr:row>
                    <xdr:rowOff>222250</xdr:rowOff>
                  </from>
                  <to>
                    <xdr:col>17</xdr:col>
                    <xdr:colOff>19050</xdr:colOff>
                    <xdr:row>22</xdr:row>
                    <xdr:rowOff>19050</xdr:rowOff>
                  </to>
                </anchor>
              </controlPr>
            </control>
          </mc:Choice>
        </mc:AlternateContent>
        <mc:AlternateContent xmlns:mc="http://schemas.openxmlformats.org/markup-compatibility/2006">
          <mc:Choice Requires="x14">
            <control shapeId="29777" r:id="rId79" name="Option Button 81">
              <controlPr defaultSize="0" autoFill="0" autoLine="0" autoPict="0">
                <anchor moveWithCells="1">
                  <from>
                    <xdr:col>39</xdr:col>
                    <xdr:colOff>184150</xdr:colOff>
                    <xdr:row>132</xdr:row>
                    <xdr:rowOff>114300</xdr:rowOff>
                  </from>
                  <to>
                    <xdr:col>42</xdr:col>
                    <xdr:colOff>88900</xdr:colOff>
                    <xdr:row>133</xdr:row>
                    <xdr:rowOff>0</xdr:rowOff>
                  </to>
                </anchor>
              </controlPr>
            </control>
          </mc:Choice>
        </mc:AlternateContent>
        <mc:AlternateContent xmlns:mc="http://schemas.openxmlformats.org/markup-compatibility/2006">
          <mc:Choice Requires="x14">
            <control shapeId="29778" r:id="rId80" name="Option Button 82">
              <controlPr defaultSize="0" autoFill="0" autoLine="0" autoPict="0">
                <anchor moveWithCells="1">
                  <from>
                    <xdr:col>42</xdr:col>
                    <xdr:colOff>69850</xdr:colOff>
                    <xdr:row>132</xdr:row>
                    <xdr:rowOff>114300</xdr:rowOff>
                  </from>
                  <to>
                    <xdr:col>45</xdr:col>
                    <xdr:colOff>107950</xdr:colOff>
                    <xdr:row>133</xdr:row>
                    <xdr:rowOff>0</xdr:rowOff>
                  </to>
                </anchor>
              </controlPr>
            </control>
          </mc:Choice>
        </mc:AlternateContent>
        <mc:AlternateContent xmlns:mc="http://schemas.openxmlformats.org/markup-compatibility/2006">
          <mc:Choice Requires="x14">
            <control shapeId="29779" r:id="rId81" name="Group Box 83">
              <controlPr defaultSize="0" autoFill="0" autoPict="0">
                <anchor moveWithCells="1">
                  <from>
                    <xdr:col>30</xdr:col>
                    <xdr:colOff>88900</xdr:colOff>
                    <xdr:row>131</xdr:row>
                    <xdr:rowOff>165100</xdr:rowOff>
                  </from>
                  <to>
                    <xdr:col>47</xdr:col>
                    <xdr:colOff>0</xdr:colOff>
                    <xdr:row>133</xdr:row>
                    <xdr:rowOff>88900</xdr:rowOff>
                  </to>
                </anchor>
              </controlPr>
            </control>
          </mc:Choice>
        </mc:AlternateContent>
        <mc:AlternateContent xmlns:mc="http://schemas.openxmlformats.org/markup-compatibility/2006">
          <mc:Choice Requires="x14">
            <control shapeId="29780" r:id="rId82" name="Option Button 84">
              <controlPr defaultSize="0" autoFill="0" autoLine="0" autoPict="0">
                <anchor moveWithCells="1">
                  <from>
                    <xdr:col>39</xdr:col>
                    <xdr:colOff>57150</xdr:colOff>
                    <xdr:row>108</xdr:row>
                    <xdr:rowOff>88900</xdr:rowOff>
                  </from>
                  <to>
                    <xdr:col>41</xdr:col>
                    <xdr:colOff>209550</xdr:colOff>
                    <xdr:row>108</xdr:row>
                    <xdr:rowOff>266700</xdr:rowOff>
                  </to>
                </anchor>
              </controlPr>
            </control>
          </mc:Choice>
        </mc:AlternateContent>
        <mc:AlternateContent xmlns:mc="http://schemas.openxmlformats.org/markup-compatibility/2006">
          <mc:Choice Requires="x14">
            <control shapeId="29781" r:id="rId83" name="Option Button 85">
              <controlPr defaultSize="0" autoFill="0" autoLine="0" autoPict="0">
                <anchor moveWithCells="1">
                  <from>
                    <xdr:col>41</xdr:col>
                    <xdr:colOff>203200</xdr:colOff>
                    <xdr:row>108</xdr:row>
                    <xdr:rowOff>88900</xdr:rowOff>
                  </from>
                  <to>
                    <xdr:col>44</xdr:col>
                    <xdr:colOff>190500</xdr:colOff>
                    <xdr:row>108</xdr:row>
                    <xdr:rowOff>266700</xdr:rowOff>
                  </to>
                </anchor>
              </controlPr>
            </control>
          </mc:Choice>
        </mc:AlternateContent>
        <mc:AlternateContent xmlns:mc="http://schemas.openxmlformats.org/markup-compatibility/2006">
          <mc:Choice Requires="x14">
            <control shapeId="29786" r:id="rId84" name="Option Button 90">
              <controlPr defaultSize="0" autoFill="0" autoLine="0" autoPict="0">
                <anchor moveWithCells="1">
                  <from>
                    <xdr:col>39</xdr:col>
                    <xdr:colOff>57150</xdr:colOff>
                    <xdr:row>115</xdr:row>
                    <xdr:rowOff>88900</xdr:rowOff>
                  </from>
                  <to>
                    <xdr:col>41</xdr:col>
                    <xdr:colOff>209550</xdr:colOff>
                    <xdr:row>115</xdr:row>
                    <xdr:rowOff>266700</xdr:rowOff>
                  </to>
                </anchor>
              </controlPr>
            </control>
          </mc:Choice>
        </mc:AlternateContent>
        <mc:AlternateContent xmlns:mc="http://schemas.openxmlformats.org/markup-compatibility/2006">
          <mc:Choice Requires="x14">
            <control shapeId="29787" r:id="rId85" name="Option Button 91">
              <controlPr defaultSize="0" autoFill="0" autoLine="0" autoPict="0">
                <anchor moveWithCells="1">
                  <from>
                    <xdr:col>41</xdr:col>
                    <xdr:colOff>203200</xdr:colOff>
                    <xdr:row>115</xdr:row>
                    <xdr:rowOff>88900</xdr:rowOff>
                  </from>
                  <to>
                    <xdr:col>44</xdr:col>
                    <xdr:colOff>190500</xdr:colOff>
                    <xdr:row>115</xdr:row>
                    <xdr:rowOff>266700</xdr:rowOff>
                  </to>
                </anchor>
              </controlPr>
            </control>
          </mc:Choice>
        </mc:AlternateContent>
        <mc:AlternateContent xmlns:mc="http://schemas.openxmlformats.org/markup-compatibility/2006">
          <mc:Choice Requires="x14">
            <control shapeId="29788" r:id="rId86" name="Group Box 92">
              <controlPr defaultSize="0" autoFill="0" autoPict="0">
                <anchor moveWithCells="1">
                  <from>
                    <xdr:col>37</xdr:col>
                    <xdr:colOff>228600</xdr:colOff>
                    <xdr:row>108</xdr:row>
                    <xdr:rowOff>0</xdr:rowOff>
                  </from>
                  <to>
                    <xdr:col>46</xdr:col>
                    <xdr:colOff>0</xdr:colOff>
                    <xdr:row>109</xdr:row>
                    <xdr:rowOff>12700</xdr:rowOff>
                  </to>
                </anchor>
              </controlPr>
            </control>
          </mc:Choice>
        </mc:AlternateContent>
        <mc:AlternateContent xmlns:mc="http://schemas.openxmlformats.org/markup-compatibility/2006">
          <mc:Choice Requires="x14">
            <control shapeId="29789" r:id="rId87" name="Group Box 93">
              <controlPr defaultSize="0" autoFill="0" autoPict="0">
                <anchor moveWithCells="1">
                  <from>
                    <xdr:col>37</xdr:col>
                    <xdr:colOff>222250</xdr:colOff>
                    <xdr:row>110</xdr:row>
                    <xdr:rowOff>298450</xdr:rowOff>
                  </from>
                  <to>
                    <xdr:col>45</xdr:col>
                    <xdr:colOff>241300</xdr:colOff>
                    <xdr:row>112</xdr:row>
                    <xdr:rowOff>12700</xdr:rowOff>
                  </to>
                </anchor>
              </controlPr>
            </control>
          </mc:Choice>
        </mc:AlternateContent>
        <mc:AlternateContent xmlns:mc="http://schemas.openxmlformats.org/markup-compatibility/2006">
          <mc:Choice Requires="x14">
            <control shapeId="29790" r:id="rId88" name="Group Box 94">
              <controlPr defaultSize="0" autoFill="0" autoPict="0">
                <anchor moveWithCells="1">
                  <from>
                    <xdr:col>37</xdr:col>
                    <xdr:colOff>209550</xdr:colOff>
                    <xdr:row>113</xdr:row>
                    <xdr:rowOff>298450</xdr:rowOff>
                  </from>
                  <to>
                    <xdr:col>45</xdr:col>
                    <xdr:colOff>241300</xdr:colOff>
                    <xdr:row>115</xdr:row>
                    <xdr:rowOff>0</xdr:rowOff>
                  </to>
                </anchor>
              </controlPr>
            </control>
          </mc:Choice>
        </mc:AlternateContent>
        <mc:AlternateContent xmlns:mc="http://schemas.openxmlformats.org/markup-compatibility/2006">
          <mc:Choice Requires="x14">
            <control shapeId="29791" r:id="rId89" name="Group Box 95">
              <controlPr defaultSize="0" autoFill="0" autoPict="0">
                <anchor moveWithCells="1">
                  <from>
                    <xdr:col>37</xdr:col>
                    <xdr:colOff>203200</xdr:colOff>
                    <xdr:row>114</xdr:row>
                    <xdr:rowOff>298450</xdr:rowOff>
                  </from>
                  <to>
                    <xdr:col>45</xdr:col>
                    <xdr:colOff>228600</xdr:colOff>
                    <xdr:row>116</xdr:row>
                    <xdr:rowOff>12700</xdr:rowOff>
                  </to>
                </anchor>
              </controlPr>
            </control>
          </mc:Choice>
        </mc:AlternateContent>
        <mc:AlternateContent xmlns:mc="http://schemas.openxmlformats.org/markup-compatibility/2006">
          <mc:Choice Requires="x14">
            <control shapeId="29792" r:id="rId90" name="Option Button 96">
              <controlPr defaultSize="0" autoFill="0" autoLine="0" autoPict="0">
                <anchor moveWithCells="1">
                  <from>
                    <xdr:col>20</xdr:col>
                    <xdr:colOff>241300</xdr:colOff>
                    <xdr:row>7</xdr:row>
                    <xdr:rowOff>107950</xdr:rowOff>
                  </from>
                  <to>
                    <xdr:col>22</xdr:col>
                    <xdr:colOff>114300</xdr:colOff>
                    <xdr:row>9</xdr:row>
                    <xdr:rowOff>50800</xdr:rowOff>
                  </to>
                </anchor>
              </controlPr>
            </control>
          </mc:Choice>
        </mc:AlternateContent>
        <mc:AlternateContent xmlns:mc="http://schemas.openxmlformats.org/markup-compatibility/2006">
          <mc:Choice Requires="x14">
            <control shapeId="29793" r:id="rId91" name="Option Button 97">
              <controlPr defaultSize="0" autoFill="0" autoLine="0" autoPict="0">
                <anchor moveWithCells="1">
                  <from>
                    <xdr:col>23</xdr:col>
                    <xdr:colOff>76200</xdr:colOff>
                    <xdr:row>7</xdr:row>
                    <xdr:rowOff>107950</xdr:rowOff>
                  </from>
                  <to>
                    <xdr:col>24</xdr:col>
                    <xdr:colOff>203200</xdr:colOff>
                    <xdr:row>9</xdr:row>
                    <xdr:rowOff>50800</xdr:rowOff>
                  </to>
                </anchor>
              </controlPr>
            </control>
          </mc:Choice>
        </mc:AlternateContent>
        <mc:AlternateContent xmlns:mc="http://schemas.openxmlformats.org/markup-compatibility/2006">
          <mc:Choice Requires="x14">
            <control shapeId="29794" r:id="rId92" name="Group Box 98">
              <controlPr defaultSize="0" autoFill="0" autoPict="0">
                <anchor moveWithCells="1">
                  <from>
                    <xdr:col>11</xdr:col>
                    <xdr:colOff>317500</xdr:colOff>
                    <xdr:row>7</xdr:row>
                    <xdr:rowOff>12700</xdr:rowOff>
                  </from>
                  <to>
                    <xdr:col>27</xdr:col>
                    <xdr:colOff>12700</xdr:colOff>
                    <xdr:row>12</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DATOS!$G$3:$G$18</xm:f>
          </x14:formula1>
          <xm:sqref>Q15:AK15</xm:sqref>
        </x14:dataValidation>
        <x14:dataValidation type="list" allowBlank="1" showInputMessage="1" showErrorMessage="1">
          <x14:formula1>
            <xm:f>DATOS!$N$2:$N$20</xm:f>
          </x14:formula1>
          <xm:sqref>M62:AI62 M38:AE38</xm:sqref>
        </x14:dataValidation>
        <x14:dataValidation type="list" allowBlank="1" showInputMessage="1">
          <x14:formula1>
            <xm:f>DATOS!$A$2:$A$33</xm:f>
          </x14:formula1>
          <xm:sqref>AJ82:AT82</xm:sqref>
        </x14:dataValidation>
        <x14:dataValidation type="list" allowBlank="1" showInputMessage="1" showErrorMessage="1">
          <x14:formula1>
            <xm:f>DATOS!$A$2:$A$33</xm:f>
          </x14:formula1>
          <xm:sqref>AJ205:AT205 AI28:AT28 AJ44:AT44 AJ68:AT68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AT50"/>
  <sheetViews>
    <sheetView showGridLines="0" showRowColHeaders="0" topLeftCell="A20" zoomScale="93" zoomScaleNormal="93" workbookViewId="0">
      <selection activeCell="W41" sqref="W41:AI41"/>
    </sheetView>
  </sheetViews>
  <sheetFormatPr baseColWidth="10" defaultColWidth="3.54296875" defaultRowHeight="12.5"/>
  <cols>
    <col min="1" max="1" width="7.54296875" style="271" customWidth="1"/>
    <col min="2" max="36" width="3.54296875" style="271"/>
    <col min="37" max="40" width="3.54296875" style="146" hidden="1" customWidth="1"/>
    <col min="41" max="46" width="3.54296875" style="271" hidden="1" customWidth="1"/>
    <col min="47" max="16384" width="3.54296875" style="271"/>
  </cols>
  <sheetData>
    <row r="1" spans="1:40" s="1" customFormat="1" ht="22.5" customHeight="1">
      <c r="A1" s="21"/>
      <c r="I1" s="389" t="s">
        <v>2602</v>
      </c>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K1" s="132"/>
      <c r="AL1" s="132"/>
      <c r="AM1" s="132"/>
      <c r="AN1" s="132"/>
    </row>
    <row r="2" spans="1:40" s="1" customFormat="1" ht="16.5" customHeight="1">
      <c r="A2" s="21"/>
      <c r="B2" s="2"/>
      <c r="C2" s="2"/>
      <c r="D2" s="2"/>
      <c r="E2" s="2"/>
      <c r="F2" s="2"/>
      <c r="G2" s="2"/>
      <c r="H2" s="2"/>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c r="AK2" s="132"/>
      <c r="AL2" s="132"/>
      <c r="AM2" s="132"/>
      <c r="AN2" s="132"/>
    </row>
    <row r="3" spans="1:40" s="1" customFormat="1" ht="13.5" customHeight="1">
      <c r="A3" s="21"/>
      <c r="B3" s="3"/>
      <c r="C3" s="2"/>
      <c r="D3" s="2"/>
      <c r="E3" s="2"/>
      <c r="F3" s="2"/>
      <c r="G3" s="2"/>
      <c r="H3" s="2"/>
      <c r="I3" s="2"/>
      <c r="J3" s="2"/>
      <c r="K3" s="2"/>
      <c r="L3" s="4"/>
      <c r="M3" s="4"/>
      <c r="AK3" s="132"/>
      <c r="AL3" s="132"/>
      <c r="AM3" s="132"/>
      <c r="AN3" s="132"/>
    </row>
    <row r="4" spans="1:40" s="1" customFormat="1" ht="13.5" customHeight="1">
      <c r="A4" s="21"/>
      <c r="B4" s="3"/>
      <c r="C4" s="2"/>
      <c r="D4" s="2"/>
      <c r="E4" s="2"/>
      <c r="F4" s="2"/>
      <c r="G4" s="2"/>
      <c r="H4" s="2"/>
      <c r="I4" s="2"/>
      <c r="J4" s="2"/>
      <c r="K4" s="2"/>
      <c r="L4" s="4"/>
      <c r="M4" s="4"/>
      <c r="AK4" s="132"/>
      <c r="AL4" s="132"/>
      <c r="AM4" s="132"/>
      <c r="AN4" s="132"/>
    </row>
    <row r="5" spans="1:40" s="1" customFormat="1" ht="23.5" customHeight="1">
      <c r="A5" s="21"/>
      <c r="B5" s="151" t="s">
        <v>2601</v>
      </c>
      <c r="C5" s="2"/>
      <c r="D5" s="2"/>
      <c r="E5" s="2"/>
      <c r="F5" s="2"/>
      <c r="G5" s="2"/>
      <c r="H5" s="2"/>
      <c r="I5" s="2"/>
      <c r="J5" s="2"/>
      <c r="K5" s="2"/>
      <c r="L5" s="4"/>
      <c r="M5" s="4"/>
      <c r="AK5" s="132"/>
      <c r="AL5" s="132"/>
      <c r="AM5" s="132"/>
      <c r="AN5" s="132"/>
    </row>
    <row r="6" spans="1:40" s="97" customFormat="1" ht="11.25" customHeight="1">
      <c r="B6" s="559" t="s">
        <v>163</v>
      </c>
      <c r="C6" s="560"/>
      <c r="D6" s="560"/>
      <c r="E6" s="560"/>
      <c r="F6" s="560"/>
      <c r="G6" s="560"/>
      <c r="H6" s="560"/>
      <c r="I6" s="560"/>
      <c r="J6" s="560"/>
      <c r="K6" s="560"/>
      <c r="L6" s="560"/>
      <c r="M6" s="560"/>
      <c r="N6" s="560"/>
      <c r="O6" s="560"/>
      <c r="P6" s="560"/>
      <c r="Q6" s="560"/>
      <c r="R6" s="560"/>
      <c r="S6" s="560"/>
      <c r="T6" s="560"/>
      <c r="U6" s="560"/>
      <c r="V6" s="560"/>
      <c r="W6" s="560"/>
      <c r="X6" s="560"/>
      <c r="Y6" s="560"/>
      <c r="Z6" s="561"/>
      <c r="AA6" s="562" t="s">
        <v>1</v>
      </c>
      <c r="AB6" s="562"/>
      <c r="AC6" s="562"/>
      <c r="AD6" s="562"/>
      <c r="AE6" s="562"/>
      <c r="AF6" s="562"/>
      <c r="AG6" s="562"/>
      <c r="AH6" s="562"/>
      <c r="AI6" s="563"/>
      <c r="AK6" s="138"/>
      <c r="AL6" s="138"/>
      <c r="AM6" s="138"/>
      <c r="AN6" s="138"/>
    </row>
    <row r="7" spans="1:40" s="173" customFormat="1" ht="24.75" customHeight="1">
      <c r="B7" s="438"/>
      <c r="C7" s="439"/>
      <c r="D7" s="439"/>
      <c r="E7" s="439"/>
      <c r="F7" s="439"/>
      <c r="G7" s="439"/>
      <c r="H7" s="439"/>
      <c r="I7" s="439"/>
      <c r="J7" s="439"/>
      <c r="K7" s="439"/>
      <c r="L7" s="439"/>
      <c r="M7" s="439"/>
      <c r="N7" s="439"/>
      <c r="O7" s="439"/>
      <c r="P7" s="439"/>
      <c r="Q7" s="439"/>
      <c r="R7" s="439"/>
      <c r="S7" s="439"/>
      <c r="T7" s="439"/>
      <c r="U7" s="439"/>
      <c r="V7" s="439"/>
      <c r="W7" s="439"/>
      <c r="X7" s="439"/>
      <c r="Y7" s="439"/>
      <c r="Z7" s="440"/>
      <c r="AA7" s="436"/>
      <c r="AB7" s="436"/>
      <c r="AC7" s="436"/>
      <c r="AD7" s="436"/>
      <c r="AE7" s="436"/>
      <c r="AF7" s="436"/>
      <c r="AG7" s="436"/>
      <c r="AH7" s="436"/>
      <c r="AI7" s="437"/>
      <c r="AK7" s="174"/>
      <c r="AL7" s="174"/>
      <c r="AM7" s="174"/>
      <c r="AN7" s="174"/>
    </row>
    <row r="8" spans="1:40" s="1" customFormat="1" ht="25" customHeight="1">
      <c r="A8" s="21"/>
      <c r="B8" s="3"/>
      <c r="C8" s="2"/>
      <c r="D8" s="2"/>
      <c r="E8" s="2"/>
      <c r="F8" s="2"/>
      <c r="G8" s="2"/>
      <c r="H8" s="2"/>
      <c r="I8" s="2"/>
      <c r="J8" s="2"/>
      <c r="K8" s="2"/>
      <c r="L8" s="4"/>
      <c r="M8" s="4"/>
      <c r="AK8" s="132"/>
      <c r="AL8" s="132"/>
      <c r="AM8" s="132"/>
      <c r="AN8" s="132"/>
    </row>
    <row r="9" spans="1:40" s="38" customFormat="1" ht="24" customHeight="1">
      <c r="A9" s="186"/>
      <c r="B9" s="153" t="s">
        <v>2600</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K9" s="135"/>
      <c r="AL9" s="135"/>
      <c r="AM9" s="135"/>
      <c r="AN9" s="135"/>
    </row>
    <row r="10" spans="1:40" s="97" customFormat="1" ht="11.25" customHeight="1">
      <c r="B10" s="559" t="s">
        <v>163</v>
      </c>
      <c r="C10" s="560"/>
      <c r="D10" s="560"/>
      <c r="E10" s="560"/>
      <c r="F10" s="560"/>
      <c r="G10" s="560"/>
      <c r="H10" s="560"/>
      <c r="I10" s="560"/>
      <c r="J10" s="560"/>
      <c r="K10" s="560"/>
      <c r="L10" s="560"/>
      <c r="M10" s="560"/>
      <c r="N10" s="560"/>
      <c r="O10" s="560"/>
      <c r="P10" s="560"/>
      <c r="Q10" s="560"/>
      <c r="R10" s="560"/>
      <c r="S10" s="560"/>
      <c r="T10" s="560"/>
      <c r="U10" s="560"/>
      <c r="V10" s="560"/>
      <c r="W10" s="560"/>
      <c r="X10" s="560"/>
      <c r="Y10" s="560"/>
      <c r="Z10" s="561"/>
      <c r="AA10" s="562" t="s">
        <v>22</v>
      </c>
      <c r="AB10" s="562"/>
      <c r="AC10" s="562"/>
      <c r="AD10" s="562"/>
      <c r="AE10" s="562"/>
      <c r="AF10" s="562"/>
      <c r="AG10" s="562"/>
      <c r="AH10" s="562"/>
      <c r="AI10" s="563"/>
      <c r="AK10" s="138"/>
      <c r="AL10" s="138"/>
      <c r="AM10" s="138"/>
      <c r="AN10" s="138"/>
    </row>
    <row r="11" spans="1:40" s="173" customFormat="1" ht="24.75" customHeight="1">
      <c r="B11" s="575"/>
      <c r="C11" s="576"/>
      <c r="D11" s="576"/>
      <c r="E11" s="576"/>
      <c r="F11" s="576"/>
      <c r="G11" s="576"/>
      <c r="H11" s="576"/>
      <c r="I11" s="576"/>
      <c r="J11" s="576"/>
      <c r="K11" s="576"/>
      <c r="L11" s="576"/>
      <c r="M11" s="576"/>
      <c r="N11" s="576"/>
      <c r="O11" s="576"/>
      <c r="P11" s="576"/>
      <c r="Q11" s="576"/>
      <c r="R11" s="576"/>
      <c r="S11" s="576"/>
      <c r="T11" s="576"/>
      <c r="U11" s="576"/>
      <c r="V11" s="576"/>
      <c r="W11" s="576"/>
      <c r="X11" s="576"/>
      <c r="Y11" s="576"/>
      <c r="Z11" s="577"/>
      <c r="AA11" s="453"/>
      <c r="AB11" s="453"/>
      <c r="AC11" s="453"/>
      <c r="AD11" s="453"/>
      <c r="AE11" s="453"/>
      <c r="AF11" s="453"/>
      <c r="AG11" s="453"/>
      <c r="AH11" s="453"/>
      <c r="AI11" s="454"/>
      <c r="AK11" s="174"/>
      <c r="AL11" s="174"/>
      <c r="AM11" s="174"/>
      <c r="AN11" s="174"/>
    </row>
    <row r="12" spans="1:40" s="97" customFormat="1" ht="11.25" customHeight="1">
      <c r="B12" s="578" t="str">
        <f>IF(R13="Moral", "RFC: (12 dígitos)", "RFC: (13 dígitos)")</f>
        <v>RFC: (13 dígitos)</v>
      </c>
      <c r="C12" s="579"/>
      <c r="D12" s="579"/>
      <c r="E12" s="579"/>
      <c r="F12" s="579"/>
      <c r="G12" s="579"/>
      <c r="H12" s="579"/>
      <c r="I12" s="580"/>
      <c r="J12" s="578" t="s">
        <v>16</v>
      </c>
      <c r="K12" s="579"/>
      <c r="L12" s="579"/>
      <c r="M12" s="579"/>
      <c r="N12" s="579"/>
      <c r="O12" s="579"/>
      <c r="P12" s="579"/>
      <c r="Q12" s="580"/>
      <c r="R12" s="223" t="s">
        <v>164</v>
      </c>
      <c r="S12" s="224"/>
      <c r="T12" s="224"/>
      <c r="U12" s="224"/>
      <c r="V12" s="224"/>
      <c r="W12" s="581" t="s">
        <v>165</v>
      </c>
      <c r="X12" s="582"/>
      <c r="Y12" s="582"/>
      <c r="Z12" s="582"/>
      <c r="AA12" s="582"/>
      <c r="AB12" s="582"/>
      <c r="AC12" s="582"/>
      <c r="AD12" s="582"/>
      <c r="AE12" s="582"/>
      <c r="AF12" s="582"/>
      <c r="AG12" s="582"/>
      <c r="AH12" s="582"/>
      <c r="AI12" s="583"/>
      <c r="AK12" s="138"/>
      <c r="AL12" s="138"/>
      <c r="AM12" s="138"/>
      <c r="AN12" s="138"/>
    </row>
    <row r="13" spans="1:40" s="173" customFormat="1" ht="24.75" customHeight="1">
      <c r="B13" s="584"/>
      <c r="C13" s="585"/>
      <c r="D13" s="585"/>
      <c r="E13" s="585"/>
      <c r="F13" s="585"/>
      <c r="G13" s="585"/>
      <c r="H13" s="585"/>
      <c r="I13" s="586"/>
      <c r="J13" s="584" t="s">
        <v>41</v>
      </c>
      <c r="K13" s="585"/>
      <c r="L13" s="585"/>
      <c r="M13" s="585"/>
      <c r="N13" s="585"/>
      <c r="O13" s="585"/>
      <c r="P13" s="585"/>
      <c r="Q13" s="586"/>
      <c r="R13" s="584"/>
      <c r="S13" s="585"/>
      <c r="T13" s="585"/>
      <c r="U13" s="585"/>
      <c r="V13" s="586"/>
      <c r="W13" s="584"/>
      <c r="X13" s="585"/>
      <c r="Y13" s="585"/>
      <c r="Z13" s="585"/>
      <c r="AA13" s="585"/>
      <c r="AB13" s="585"/>
      <c r="AC13" s="585"/>
      <c r="AD13" s="585"/>
      <c r="AE13" s="585"/>
      <c r="AF13" s="585"/>
      <c r="AG13" s="585"/>
      <c r="AH13" s="585"/>
      <c r="AI13" s="586"/>
      <c r="AK13" s="174"/>
      <c r="AL13" s="384" t="str">
        <f>CONCATENATE(B11,IF(W13&gt;0,", ",""))</f>
        <v/>
      </c>
      <c r="AM13" s="384" t="str">
        <f>CONCATENATE(IF(W13&gt;0,CONCATENATE(" respresentado por: ",W13, IF(B18&gt;0, "; ","")), IF(AND(W13=0, B18&gt;0),", ","")))</f>
        <v/>
      </c>
      <c r="AN13" s="174"/>
    </row>
    <row r="14" spans="1:40" s="97" customFormat="1" ht="16.5" customHeight="1">
      <c r="B14" s="240" t="s">
        <v>3</v>
      </c>
      <c r="C14" s="90"/>
      <c r="D14" s="90"/>
      <c r="E14" s="90"/>
      <c r="F14" s="90"/>
      <c r="G14" s="90"/>
      <c r="H14" s="90"/>
      <c r="I14" s="90"/>
      <c r="J14" s="90"/>
      <c r="K14" s="91"/>
      <c r="L14" s="92"/>
      <c r="M14" s="90"/>
      <c r="N14" s="90"/>
      <c r="O14" s="90"/>
      <c r="P14" s="90"/>
      <c r="Q14" s="90"/>
      <c r="R14" s="90"/>
      <c r="S14" s="90"/>
      <c r="T14" s="90"/>
      <c r="U14" s="90"/>
      <c r="V14" s="90"/>
      <c r="W14" s="90"/>
      <c r="X14" s="90"/>
      <c r="Y14" s="90"/>
      <c r="Z14" s="90"/>
      <c r="AA14" s="90"/>
      <c r="AB14" s="90"/>
      <c r="AC14" s="90"/>
      <c r="AD14" s="90"/>
      <c r="AE14" s="90"/>
      <c r="AF14" s="90"/>
      <c r="AG14" s="90"/>
      <c r="AH14" s="90"/>
      <c r="AI14" s="93"/>
      <c r="AK14" s="138"/>
      <c r="AL14" s="133"/>
      <c r="AM14" s="133"/>
      <c r="AN14" s="138"/>
    </row>
    <row r="15" spans="1:40" s="263" customFormat="1" ht="16.5" customHeight="1">
      <c r="B15" s="241" t="s">
        <v>107</v>
      </c>
      <c r="C15" s="242"/>
      <c r="D15" s="242"/>
      <c r="E15" s="242"/>
      <c r="F15" s="242"/>
      <c r="G15" s="242"/>
      <c r="H15" s="242"/>
      <c r="I15" s="242"/>
      <c r="J15" s="574"/>
      <c r="K15" s="574"/>
      <c r="L15" s="574"/>
      <c r="M15" s="574"/>
      <c r="N15" s="574"/>
      <c r="O15" s="574"/>
      <c r="P15" s="574"/>
      <c r="Q15" s="574"/>
      <c r="R15" s="574"/>
      <c r="S15" s="574"/>
      <c r="T15" s="243"/>
      <c r="U15" s="243"/>
      <c r="V15" s="243"/>
      <c r="W15" s="243"/>
      <c r="X15" s="242"/>
      <c r="Y15" s="242"/>
      <c r="Z15" s="242"/>
      <c r="AA15" s="242"/>
      <c r="AB15" s="242"/>
      <c r="AC15" s="242"/>
      <c r="AD15" s="242"/>
      <c r="AE15" s="242"/>
      <c r="AF15" s="242"/>
      <c r="AG15" s="242"/>
      <c r="AH15" s="242"/>
      <c r="AI15" s="244"/>
      <c r="AK15" s="304"/>
      <c r="AL15" s="164"/>
      <c r="AM15" s="164"/>
      <c r="AN15" s="304"/>
    </row>
    <row r="16" spans="1:40" s="173" customFormat="1" ht="6.65" customHeight="1">
      <c r="B16" s="286"/>
      <c r="C16" s="286"/>
      <c r="D16" s="286"/>
      <c r="E16" s="286"/>
      <c r="F16" s="286"/>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c r="AK16" s="174"/>
      <c r="AL16" s="133"/>
      <c r="AM16" s="133"/>
      <c r="AN16" s="174"/>
    </row>
    <row r="17" spans="2:40" s="97" customFormat="1" ht="11.25" customHeight="1">
      <c r="B17" s="559" t="s">
        <v>163</v>
      </c>
      <c r="C17" s="560"/>
      <c r="D17" s="560"/>
      <c r="E17" s="560"/>
      <c r="F17" s="560"/>
      <c r="G17" s="560"/>
      <c r="H17" s="560"/>
      <c r="I17" s="560"/>
      <c r="J17" s="560"/>
      <c r="K17" s="560"/>
      <c r="L17" s="560"/>
      <c r="M17" s="560"/>
      <c r="N17" s="560"/>
      <c r="O17" s="560"/>
      <c r="P17" s="560"/>
      <c r="Q17" s="560"/>
      <c r="R17" s="560"/>
      <c r="S17" s="560"/>
      <c r="T17" s="560"/>
      <c r="U17" s="560"/>
      <c r="V17" s="560"/>
      <c r="W17" s="560"/>
      <c r="X17" s="560"/>
      <c r="Y17" s="560"/>
      <c r="Z17" s="561"/>
      <c r="AA17" s="562" t="s">
        <v>22</v>
      </c>
      <c r="AB17" s="562"/>
      <c r="AC17" s="562"/>
      <c r="AD17" s="562"/>
      <c r="AE17" s="562"/>
      <c r="AF17" s="562"/>
      <c r="AG17" s="562"/>
      <c r="AH17" s="562"/>
      <c r="AI17" s="563"/>
      <c r="AK17" s="138"/>
      <c r="AL17" s="133"/>
      <c r="AM17" s="133"/>
      <c r="AN17" s="138"/>
    </row>
    <row r="18" spans="2:40" s="173" customFormat="1" ht="24.75" customHeight="1">
      <c r="B18" s="575"/>
      <c r="C18" s="576"/>
      <c r="D18" s="576"/>
      <c r="E18" s="576"/>
      <c r="F18" s="576"/>
      <c r="G18" s="576"/>
      <c r="H18" s="576"/>
      <c r="I18" s="576"/>
      <c r="J18" s="576"/>
      <c r="K18" s="576"/>
      <c r="L18" s="576"/>
      <c r="M18" s="576"/>
      <c r="N18" s="576"/>
      <c r="O18" s="576"/>
      <c r="P18" s="576"/>
      <c r="Q18" s="576"/>
      <c r="R18" s="576"/>
      <c r="S18" s="576"/>
      <c r="T18" s="576"/>
      <c r="U18" s="576"/>
      <c r="V18" s="576"/>
      <c r="W18" s="576"/>
      <c r="X18" s="576"/>
      <c r="Y18" s="576"/>
      <c r="Z18" s="577"/>
      <c r="AA18" s="453"/>
      <c r="AB18" s="453"/>
      <c r="AC18" s="453"/>
      <c r="AD18" s="453"/>
      <c r="AE18" s="453"/>
      <c r="AF18" s="453"/>
      <c r="AG18" s="453"/>
      <c r="AH18" s="453"/>
      <c r="AI18" s="454"/>
      <c r="AK18" s="174"/>
      <c r="AL18" s="133"/>
      <c r="AM18" s="133"/>
      <c r="AN18" s="174"/>
    </row>
    <row r="19" spans="2:40" s="97" customFormat="1" ht="11.25" customHeight="1">
      <c r="B19" s="578" t="str">
        <f>IF(R20="Moral", "RFC: (12 dígitos)", "RFC: (13 dígitos)")</f>
        <v>RFC: (13 dígitos)</v>
      </c>
      <c r="C19" s="579"/>
      <c r="D19" s="579"/>
      <c r="E19" s="579"/>
      <c r="F19" s="579"/>
      <c r="G19" s="579"/>
      <c r="H19" s="579"/>
      <c r="I19" s="580"/>
      <c r="J19" s="578" t="s">
        <v>16</v>
      </c>
      <c r="K19" s="579"/>
      <c r="L19" s="579"/>
      <c r="M19" s="579"/>
      <c r="N19" s="579"/>
      <c r="O19" s="579"/>
      <c r="P19" s="579"/>
      <c r="Q19" s="580"/>
      <c r="R19" s="223" t="s">
        <v>164</v>
      </c>
      <c r="S19" s="224"/>
      <c r="T19" s="224"/>
      <c r="U19" s="224"/>
      <c r="V19" s="224"/>
      <c r="W19" s="581" t="s">
        <v>165</v>
      </c>
      <c r="X19" s="582"/>
      <c r="Y19" s="582"/>
      <c r="Z19" s="582"/>
      <c r="AA19" s="582"/>
      <c r="AB19" s="582"/>
      <c r="AC19" s="582"/>
      <c r="AD19" s="582"/>
      <c r="AE19" s="582"/>
      <c r="AF19" s="582"/>
      <c r="AG19" s="582"/>
      <c r="AH19" s="582"/>
      <c r="AI19" s="583"/>
      <c r="AK19" s="138"/>
      <c r="AL19" s="133"/>
      <c r="AM19" s="133"/>
      <c r="AN19" s="138"/>
    </row>
    <row r="20" spans="2:40" s="173" customFormat="1" ht="24.75" customHeight="1">
      <c r="B20" s="584"/>
      <c r="C20" s="585"/>
      <c r="D20" s="585"/>
      <c r="E20" s="585"/>
      <c r="F20" s="585"/>
      <c r="G20" s="585"/>
      <c r="H20" s="585"/>
      <c r="I20" s="586"/>
      <c r="J20" s="584"/>
      <c r="K20" s="585"/>
      <c r="L20" s="585"/>
      <c r="M20" s="585"/>
      <c r="N20" s="585"/>
      <c r="O20" s="585"/>
      <c r="P20" s="585"/>
      <c r="Q20" s="586"/>
      <c r="R20" s="584"/>
      <c r="S20" s="585"/>
      <c r="T20" s="585"/>
      <c r="U20" s="585"/>
      <c r="V20" s="586"/>
      <c r="W20" s="584"/>
      <c r="X20" s="585"/>
      <c r="Y20" s="585"/>
      <c r="Z20" s="585"/>
      <c r="AA20" s="585"/>
      <c r="AB20" s="585"/>
      <c r="AC20" s="585"/>
      <c r="AD20" s="585"/>
      <c r="AE20" s="585"/>
      <c r="AF20" s="585"/>
      <c r="AG20" s="585"/>
      <c r="AH20" s="585"/>
      <c r="AI20" s="586"/>
      <c r="AK20" s="174"/>
      <c r="AL20" s="384" t="str">
        <f>CONCATENATE(B18,IF(W20&gt;0,", ",""))</f>
        <v/>
      </c>
      <c r="AM20" s="384" t="str">
        <f>CONCATENATE(IF(W20&gt;0,CONCATENATE(" respresentado por: ",W20, IF(B25&gt;0, "; ","")), IF(AND(W20=0, B25&gt;0),", ","")))</f>
        <v/>
      </c>
      <c r="AN20" s="174"/>
    </row>
    <row r="21" spans="2:40" s="97" customFormat="1" ht="16.5" customHeight="1">
      <c r="B21" s="240" t="s">
        <v>3</v>
      </c>
      <c r="C21" s="90"/>
      <c r="D21" s="90"/>
      <c r="E21" s="90"/>
      <c r="F21" s="90"/>
      <c r="G21" s="90"/>
      <c r="H21" s="90"/>
      <c r="I21" s="90"/>
      <c r="J21" s="90"/>
      <c r="K21" s="91"/>
      <c r="L21" s="92"/>
      <c r="M21" s="90"/>
      <c r="N21" s="90"/>
      <c r="O21" s="90"/>
      <c r="P21" s="90"/>
      <c r="Q21" s="90"/>
      <c r="R21" s="90"/>
      <c r="S21" s="90"/>
      <c r="T21" s="90"/>
      <c r="U21" s="90"/>
      <c r="V21" s="90"/>
      <c r="W21" s="90"/>
      <c r="X21" s="90"/>
      <c r="Y21" s="90"/>
      <c r="Z21" s="90"/>
      <c r="AA21" s="90"/>
      <c r="AB21" s="90"/>
      <c r="AC21" s="90"/>
      <c r="AD21" s="90"/>
      <c r="AE21" s="90"/>
      <c r="AF21" s="90"/>
      <c r="AG21" s="90"/>
      <c r="AH21" s="90"/>
      <c r="AI21" s="93"/>
      <c r="AK21" s="138"/>
      <c r="AL21" s="138"/>
      <c r="AM21" s="138"/>
      <c r="AN21" s="138"/>
    </row>
    <row r="22" spans="2:40" s="263" customFormat="1" ht="16.5" customHeight="1">
      <c r="B22" s="241" t="s">
        <v>107</v>
      </c>
      <c r="C22" s="242"/>
      <c r="D22" s="242"/>
      <c r="E22" s="242"/>
      <c r="F22" s="242"/>
      <c r="G22" s="242"/>
      <c r="H22" s="242"/>
      <c r="I22" s="242"/>
      <c r="J22" s="574"/>
      <c r="K22" s="574"/>
      <c r="L22" s="574"/>
      <c r="M22" s="574"/>
      <c r="N22" s="574"/>
      <c r="O22" s="574"/>
      <c r="P22" s="574"/>
      <c r="Q22" s="574"/>
      <c r="R22" s="574"/>
      <c r="S22" s="574"/>
      <c r="T22" s="243"/>
      <c r="U22" s="243"/>
      <c r="V22" s="243"/>
      <c r="W22" s="243"/>
      <c r="X22" s="242"/>
      <c r="Y22" s="242"/>
      <c r="Z22" s="242"/>
      <c r="AA22" s="242"/>
      <c r="AB22" s="242"/>
      <c r="AC22" s="242"/>
      <c r="AD22" s="242"/>
      <c r="AE22" s="242"/>
      <c r="AF22" s="242"/>
      <c r="AG22" s="242"/>
      <c r="AH22" s="242"/>
      <c r="AI22" s="244"/>
      <c r="AK22" s="304"/>
      <c r="AL22" s="304"/>
      <c r="AM22" s="304"/>
      <c r="AN22" s="304"/>
    </row>
    <row r="23" spans="2:40" s="173" customFormat="1" ht="6.65" customHeight="1">
      <c r="B23" s="286"/>
      <c r="C23" s="286"/>
      <c r="D23" s="286"/>
      <c r="E23" s="286"/>
      <c r="F23" s="286"/>
      <c r="G23" s="286"/>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6"/>
      <c r="AF23" s="286"/>
      <c r="AG23" s="286"/>
      <c r="AH23" s="286"/>
      <c r="AI23" s="286"/>
      <c r="AK23" s="174"/>
      <c r="AL23" s="174"/>
      <c r="AM23" s="174"/>
      <c r="AN23" s="174"/>
    </row>
    <row r="24" spans="2:40" s="97" customFormat="1" ht="11.25" customHeight="1">
      <c r="B24" s="559" t="s">
        <v>163</v>
      </c>
      <c r="C24" s="560"/>
      <c r="D24" s="560"/>
      <c r="E24" s="560"/>
      <c r="F24" s="560"/>
      <c r="G24" s="560"/>
      <c r="H24" s="560"/>
      <c r="I24" s="560"/>
      <c r="J24" s="560"/>
      <c r="K24" s="560"/>
      <c r="L24" s="560"/>
      <c r="M24" s="560"/>
      <c r="N24" s="560"/>
      <c r="O24" s="560"/>
      <c r="P24" s="560"/>
      <c r="Q24" s="560"/>
      <c r="R24" s="560"/>
      <c r="S24" s="560"/>
      <c r="T24" s="560"/>
      <c r="U24" s="560"/>
      <c r="V24" s="560"/>
      <c r="W24" s="560"/>
      <c r="X24" s="560"/>
      <c r="Y24" s="560"/>
      <c r="Z24" s="561"/>
      <c r="AA24" s="562" t="s">
        <v>22</v>
      </c>
      <c r="AB24" s="562"/>
      <c r="AC24" s="562"/>
      <c r="AD24" s="562"/>
      <c r="AE24" s="562"/>
      <c r="AF24" s="562"/>
      <c r="AG24" s="562"/>
      <c r="AH24" s="562"/>
      <c r="AI24" s="563"/>
      <c r="AK24" s="138"/>
      <c r="AL24" s="138"/>
      <c r="AM24" s="138"/>
      <c r="AN24" s="138"/>
    </row>
    <row r="25" spans="2:40" s="173" customFormat="1" ht="24.75" customHeight="1">
      <c r="B25" s="713"/>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5"/>
      <c r="AA25" s="585"/>
      <c r="AB25" s="585"/>
      <c r="AC25" s="585"/>
      <c r="AD25" s="585"/>
      <c r="AE25" s="585"/>
      <c r="AF25" s="585"/>
      <c r="AG25" s="585"/>
      <c r="AH25" s="585"/>
      <c r="AI25" s="586"/>
      <c r="AK25" s="174"/>
      <c r="AL25" s="174"/>
      <c r="AM25" s="174"/>
      <c r="AN25" s="174"/>
    </row>
    <row r="26" spans="2:40" s="97" customFormat="1" ht="11.25" customHeight="1">
      <c r="B26" s="578" t="str">
        <f>IF(R27="Moral", "RFC: (12 dígitos)", "RFC: (13 dígitos)")</f>
        <v>RFC: (13 dígitos)</v>
      </c>
      <c r="C26" s="579"/>
      <c r="D26" s="579"/>
      <c r="E26" s="579"/>
      <c r="F26" s="579"/>
      <c r="G26" s="579"/>
      <c r="H26" s="579"/>
      <c r="I26" s="580"/>
      <c r="J26" s="578" t="s">
        <v>16</v>
      </c>
      <c r="K26" s="579"/>
      <c r="L26" s="579"/>
      <c r="M26" s="579"/>
      <c r="N26" s="579"/>
      <c r="O26" s="579"/>
      <c r="P26" s="579"/>
      <c r="Q26" s="580"/>
      <c r="R26" s="223" t="s">
        <v>164</v>
      </c>
      <c r="S26" s="224"/>
      <c r="T26" s="224"/>
      <c r="U26" s="224"/>
      <c r="V26" s="224"/>
      <c r="W26" s="581" t="s">
        <v>165</v>
      </c>
      <c r="X26" s="582"/>
      <c r="Y26" s="582"/>
      <c r="Z26" s="582"/>
      <c r="AA26" s="582"/>
      <c r="AB26" s="582"/>
      <c r="AC26" s="582"/>
      <c r="AD26" s="582"/>
      <c r="AE26" s="582"/>
      <c r="AF26" s="582"/>
      <c r="AG26" s="582"/>
      <c r="AH26" s="582"/>
      <c r="AI26" s="583"/>
      <c r="AK26" s="138"/>
      <c r="AL26" s="138"/>
      <c r="AM26" s="138"/>
      <c r="AN26" s="138"/>
    </row>
    <row r="27" spans="2:40" s="173" customFormat="1" ht="24.75" customHeight="1">
      <c r="B27" s="584"/>
      <c r="C27" s="585"/>
      <c r="D27" s="585"/>
      <c r="E27" s="585"/>
      <c r="F27" s="585"/>
      <c r="G27" s="585"/>
      <c r="H27" s="585"/>
      <c r="I27" s="586"/>
      <c r="J27" s="584"/>
      <c r="K27" s="585"/>
      <c r="L27" s="585"/>
      <c r="M27" s="585"/>
      <c r="N27" s="585"/>
      <c r="O27" s="585"/>
      <c r="P27" s="585"/>
      <c r="Q27" s="586"/>
      <c r="R27" s="584"/>
      <c r="S27" s="585"/>
      <c r="T27" s="585"/>
      <c r="U27" s="585"/>
      <c r="V27" s="586"/>
      <c r="W27" s="584"/>
      <c r="X27" s="585"/>
      <c r="Y27" s="585"/>
      <c r="Z27" s="585"/>
      <c r="AA27" s="585"/>
      <c r="AB27" s="585"/>
      <c r="AC27" s="585"/>
      <c r="AD27" s="585"/>
      <c r="AE27" s="585"/>
      <c r="AF27" s="585"/>
      <c r="AG27" s="585"/>
      <c r="AH27" s="585"/>
      <c r="AI27" s="586"/>
      <c r="AK27" s="174"/>
      <c r="AL27" s="384" t="str">
        <f>CONCATENATE(B25,IF(W27&gt;0,", ",""))</f>
        <v/>
      </c>
      <c r="AM27" s="384" t="str">
        <f>CONCATENATE(IF(W27&gt;0,CONCATENATE(" respresentado por: ",W27, IF(B32&gt;0, "; ","")), IF(AND(W27=0, B32&gt;0),", ","")))</f>
        <v/>
      </c>
      <c r="AN27" s="174"/>
    </row>
    <row r="28" spans="2:40" s="97" customFormat="1" ht="16.5" customHeight="1">
      <c r="B28" s="240" t="s">
        <v>3</v>
      </c>
      <c r="C28" s="90"/>
      <c r="D28" s="90"/>
      <c r="E28" s="90"/>
      <c r="F28" s="90"/>
      <c r="G28" s="90"/>
      <c r="H28" s="90"/>
      <c r="I28" s="90"/>
      <c r="J28" s="90"/>
      <c r="K28" s="91"/>
      <c r="L28" s="92"/>
      <c r="M28" s="90"/>
      <c r="N28" s="90"/>
      <c r="O28" s="90"/>
      <c r="P28" s="90"/>
      <c r="Q28" s="90"/>
      <c r="R28" s="90"/>
      <c r="S28" s="90"/>
      <c r="T28" s="90"/>
      <c r="U28" s="90"/>
      <c r="V28" s="90"/>
      <c r="W28" s="90"/>
      <c r="X28" s="90"/>
      <c r="Y28" s="90"/>
      <c r="Z28" s="90"/>
      <c r="AA28" s="90"/>
      <c r="AB28" s="90"/>
      <c r="AC28" s="90"/>
      <c r="AD28" s="90"/>
      <c r="AE28" s="90"/>
      <c r="AF28" s="90"/>
      <c r="AG28" s="90"/>
      <c r="AH28" s="90"/>
      <c r="AI28" s="93"/>
      <c r="AK28" s="138"/>
      <c r="AL28" s="133"/>
      <c r="AM28" s="133"/>
      <c r="AN28" s="138"/>
    </row>
    <row r="29" spans="2:40" s="263" customFormat="1" ht="16.5" customHeight="1">
      <c r="B29" s="241" t="s">
        <v>107</v>
      </c>
      <c r="C29" s="242"/>
      <c r="D29" s="242"/>
      <c r="E29" s="242"/>
      <c r="F29" s="242"/>
      <c r="G29" s="242"/>
      <c r="H29" s="242"/>
      <c r="I29" s="242"/>
      <c r="J29" s="574"/>
      <c r="K29" s="574"/>
      <c r="L29" s="574"/>
      <c r="M29" s="574"/>
      <c r="N29" s="574"/>
      <c r="O29" s="574"/>
      <c r="P29" s="574"/>
      <c r="Q29" s="574"/>
      <c r="R29" s="574"/>
      <c r="S29" s="574"/>
      <c r="T29" s="243"/>
      <c r="U29" s="243"/>
      <c r="V29" s="243"/>
      <c r="W29" s="243"/>
      <c r="X29" s="242"/>
      <c r="Y29" s="242"/>
      <c r="Z29" s="242"/>
      <c r="AA29" s="242"/>
      <c r="AB29" s="242"/>
      <c r="AC29" s="242"/>
      <c r="AD29" s="242"/>
      <c r="AE29" s="242"/>
      <c r="AF29" s="242"/>
      <c r="AG29" s="242"/>
      <c r="AH29" s="242"/>
      <c r="AI29" s="244"/>
      <c r="AK29" s="304"/>
      <c r="AL29" s="164"/>
      <c r="AM29" s="164"/>
      <c r="AN29" s="304"/>
    </row>
    <row r="30" spans="2:40" s="173" customFormat="1" ht="6.65" customHeight="1">
      <c r="B30" s="286"/>
      <c r="C30" s="286"/>
      <c r="D30" s="286"/>
      <c r="E30" s="286"/>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K30" s="174"/>
      <c r="AL30" s="133"/>
      <c r="AM30" s="133"/>
      <c r="AN30" s="174"/>
    </row>
    <row r="31" spans="2:40" s="97" customFormat="1" ht="11.25" customHeight="1">
      <c r="B31" s="559" t="s">
        <v>163</v>
      </c>
      <c r="C31" s="560"/>
      <c r="D31" s="560"/>
      <c r="E31" s="560"/>
      <c r="F31" s="560"/>
      <c r="G31" s="560"/>
      <c r="H31" s="560"/>
      <c r="I31" s="560"/>
      <c r="J31" s="560"/>
      <c r="K31" s="560"/>
      <c r="L31" s="560"/>
      <c r="M31" s="560"/>
      <c r="N31" s="560"/>
      <c r="O31" s="560"/>
      <c r="P31" s="560"/>
      <c r="Q31" s="560"/>
      <c r="R31" s="560"/>
      <c r="S31" s="560"/>
      <c r="T31" s="560"/>
      <c r="U31" s="560"/>
      <c r="V31" s="560"/>
      <c r="W31" s="560"/>
      <c r="X31" s="560"/>
      <c r="Y31" s="560"/>
      <c r="Z31" s="561"/>
      <c r="AA31" s="562" t="s">
        <v>22</v>
      </c>
      <c r="AB31" s="562"/>
      <c r="AC31" s="562"/>
      <c r="AD31" s="562"/>
      <c r="AE31" s="562"/>
      <c r="AF31" s="562"/>
      <c r="AG31" s="562"/>
      <c r="AH31" s="562"/>
      <c r="AI31" s="563"/>
      <c r="AK31" s="138"/>
      <c r="AL31" s="133"/>
      <c r="AM31" s="133"/>
      <c r="AN31" s="138"/>
    </row>
    <row r="32" spans="2:40" s="173" customFormat="1" ht="24.75" customHeight="1">
      <c r="B32" s="575"/>
      <c r="C32" s="576"/>
      <c r="D32" s="576"/>
      <c r="E32" s="576"/>
      <c r="F32" s="576"/>
      <c r="G32" s="576"/>
      <c r="H32" s="576"/>
      <c r="I32" s="576"/>
      <c r="J32" s="576"/>
      <c r="K32" s="576"/>
      <c r="L32" s="576"/>
      <c r="M32" s="576"/>
      <c r="N32" s="576"/>
      <c r="O32" s="576"/>
      <c r="P32" s="576"/>
      <c r="Q32" s="576"/>
      <c r="R32" s="576"/>
      <c r="S32" s="576"/>
      <c r="T32" s="576"/>
      <c r="U32" s="576"/>
      <c r="V32" s="576"/>
      <c r="W32" s="576"/>
      <c r="X32" s="576"/>
      <c r="Y32" s="576"/>
      <c r="Z32" s="577"/>
      <c r="AA32" s="453"/>
      <c r="AB32" s="453"/>
      <c r="AC32" s="453"/>
      <c r="AD32" s="453"/>
      <c r="AE32" s="453"/>
      <c r="AF32" s="453"/>
      <c r="AG32" s="453"/>
      <c r="AH32" s="453"/>
      <c r="AI32" s="454"/>
      <c r="AK32" s="174"/>
      <c r="AL32" s="133"/>
      <c r="AM32" s="133"/>
      <c r="AN32" s="174"/>
    </row>
    <row r="33" spans="2:40" s="97" customFormat="1" ht="11.25" customHeight="1">
      <c r="B33" s="578" t="str">
        <f>IF(R34="Moral", "RFC: (12 dígitos)", "RFC: (13 dígitos)")</f>
        <v>RFC: (13 dígitos)</v>
      </c>
      <c r="C33" s="579"/>
      <c r="D33" s="579"/>
      <c r="E33" s="579"/>
      <c r="F33" s="579"/>
      <c r="G33" s="579"/>
      <c r="H33" s="579"/>
      <c r="I33" s="580"/>
      <c r="J33" s="578" t="s">
        <v>16</v>
      </c>
      <c r="K33" s="579"/>
      <c r="L33" s="579"/>
      <c r="M33" s="579"/>
      <c r="N33" s="579"/>
      <c r="O33" s="579"/>
      <c r="P33" s="579"/>
      <c r="Q33" s="580"/>
      <c r="R33" s="223" t="s">
        <v>164</v>
      </c>
      <c r="S33" s="224"/>
      <c r="T33" s="224"/>
      <c r="U33" s="224"/>
      <c r="V33" s="224"/>
      <c r="W33" s="581" t="s">
        <v>165</v>
      </c>
      <c r="X33" s="582"/>
      <c r="Y33" s="582"/>
      <c r="Z33" s="582"/>
      <c r="AA33" s="582"/>
      <c r="AB33" s="582"/>
      <c r="AC33" s="582"/>
      <c r="AD33" s="582"/>
      <c r="AE33" s="582"/>
      <c r="AF33" s="582"/>
      <c r="AG33" s="582"/>
      <c r="AH33" s="582"/>
      <c r="AI33" s="583"/>
      <c r="AK33" s="138"/>
      <c r="AL33" s="133"/>
      <c r="AM33" s="133"/>
      <c r="AN33" s="138"/>
    </row>
    <row r="34" spans="2:40" s="173" customFormat="1" ht="24.75" customHeight="1">
      <c r="B34" s="584"/>
      <c r="C34" s="585"/>
      <c r="D34" s="585"/>
      <c r="E34" s="585"/>
      <c r="F34" s="585"/>
      <c r="G34" s="585"/>
      <c r="H34" s="585"/>
      <c r="I34" s="586"/>
      <c r="J34" s="584"/>
      <c r="K34" s="585"/>
      <c r="L34" s="585"/>
      <c r="M34" s="585"/>
      <c r="N34" s="585"/>
      <c r="O34" s="585"/>
      <c r="P34" s="585"/>
      <c r="Q34" s="586"/>
      <c r="R34" s="584"/>
      <c r="S34" s="585"/>
      <c r="T34" s="585"/>
      <c r="U34" s="585"/>
      <c r="V34" s="586"/>
      <c r="W34" s="584"/>
      <c r="X34" s="585"/>
      <c r="Y34" s="585"/>
      <c r="Z34" s="585"/>
      <c r="AA34" s="585"/>
      <c r="AB34" s="585"/>
      <c r="AC34" s="585"/>
      <c r="AD34" s="585"/>
      <c r="AE34" s="585"/>
      <c r="AF34" s="585"/>
      <c r="AG34" s="585"/>
      <c r="AH34" s="585"/>
      <c r="AI34" s="586"/>
      <c r="AK34" s="174"/>
      <c r="AL34" s="384" t="str">
        <f>CONCATENATE(B32,IF(W34&gt;0,", ",""))</f>
        <v/>
      </c>
      <c r="AM34" s="384" t="str">
        <f>CONCATENATE(IF(W34&gt;0,CONCATENATE(" respresentado por: ",W34, IF(B39&gt;0, "; ","")), IF(AND(W34=0, B39&gt;0),", ","")))</f>
        <v/>
      </c>
      <c r="AN34" s="174"/>
    </row>
    <row r="35" spans="2:40" s="97" customFormat="1" ht="16.5" customHeight="1">
      <c r="B35" s="240" t="s">
        <v>3</v>
      </c>
      <c r="C35" s="90"/>
      <c r="D35" s="90"/>
      <c r="E35" s="90"/>
      <c r="F35" s="90"/>
      <c r="G35" s="90"/>
      <c r="H35" s="90"/>
      <c r="I35" s="90"/>
      <c r="J35" s="90"/>
      <c r="K35" s="91"/>
      <c r="L35" s="92"/>
      <c r="M35" s="90"/>
      <c r="N35" s="90"/>
      <c r="O35" s="90"/>
      <c r="P35" s="90"/>
      <c r="Q35" s="90"/>
      <c r="R35" s="90"/>
      <c r="S35" s="90"/>
      <c r="T35" s="90"/>
      <c r="U35" s="90"/>
      <c r="V35" s="90"/>
      <c r="W35" s="90"/>
      <c r="X35" s="90"/>
      <c r="Y35" s="90"/>
      <c r="Z35" s="90"/>
      <c r="AA35" s="90"/>
      <c r="AB35" s="90"/>
      <c r="AC35" s="90"/>
      <c r="AD35" s="90"/>
      <c r="AE35" s="90"/>
      <c r="AF35" s="90"/>
      <c r="AG35" s="90"/>
      <c r="AH35" s="90"/>
      <c r="AI35" s="93"/>
      <c r="AK35" s="138"/>
      <c r="AL35" s="138"/>
      <c r="AM35" s="138"/>
      <c r="AN35" s="138"/>
    </row>
    <row r="36" spans="2:40" s="263" customFormat="1" ht="16.5" customHeight="1">
      <c r="B36" s="241" t="s">
        <v>107</v>
      </c>
      <c r="C36" s="242"/>
      <c r="D36" s="242"/>
      <c r="E36" s="242"/>
      <c r="F36" s="242"/>
      <c r="G36" s="242"/>
      <c r="H36" s="242"/>
      <c r="I36" s="242"/>
      <c r="J36" s="574"/>
      <c r="K36" s="574"/>
      <c r="L36" s="574"/>
      <c r="M36" s="574"/>
      <c r="N36" s="574"/>
      <c r="O36" s="574"/>
      <c r="P36" s="574"/>
      <c r="Q36" s="574"/>
      <c r="R36" s="574"/>
      <c r="S36" s="574"/>
      <c r="T36" s="243"/>
      <c r="U36" s="243"/>
      <c r="V36" s="243"/>
      <c r="W36" s="243"/>
      <c r="X36" s="242"/>
      <c r="Y36" s="242"/>
      <c r="Z36" s="242"/>
      <c r="AA36" s="242"/>
      <c r="AB36" s="242"/>
      <c r="AC36" s="242"/>
      <c r="AD36" s="242"/>
      <c r="AE36" s="242"/>
      <c r="AF36" s="242"/>
      <c r="AG36" s="242"/>
      <c r="AH36" s="242"/>
      <c r="AI36" s="244"/>
      <c r="AK36" s="304"/>
      <c r="AL36" s="304"/>
      <c r="AM36" s="304"/>
      <c r="AN36" s="304"/>
    </row>
    <row r="37" spans="2:40" s="173" customFormat="1" ht="6.65" customHeight="1">
      <c r="B37" s="286"/>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c r="AK37" s="174"/>
      <c r="AL37" s="174"/>
      <c r="AM37" s="174"/>
      <c r="AN37" s="174"/>
    </row>
    <row r="38" spans="2:40" s="97" customFormat="1" ht="11.25" customHeight="1">
      <c r="B38" s="559" t="s">
        <v>163</v>
      </c>
      <c r="C38" s="560"/>
      <c r="D38" s="560"/>
      <c r="E38" s="560"/>
      <c r="F38" s="560"/>
      <c r="G38" s="560"/>
      <c r="H38" s="560"/>
      <c r="I38" s="560"/>
      <c r="J38" s="560"/>
      <c r="K38" s="560"/>
      <c r="L38" s="560"/>
      <c r="M38" s="560"/>
      <c r="N38" s="560"/>
      <c r="O38" s="560"/>
      <c r="P38" s="560"/>
      <c r="Q38" s="560"/>
      <c r="R38" s="560"/>
      <c r="S38" s="560"/>
      <c r="T38" s="560"/>
      <c r="U38" s="560"/>
      <c r="V38" s="560"/>
      <c r="W38" s="560"/>
      <c r="X38" s="560"/>
      <c r="Y38" s="560"/>
      <c r="Z38" s="561"/>
      <c r="AA38" s="562" t="s">
        <v>22</v>
      </c>
      <c r="AB38" s="562"/>
      <c r="AC38" s="562"/>
      <c r="AD38" s="562"/>
      <c r="AE38" s="562"/>
      <c r="AF38" s="562"/>
      <c r="AG38" s="562"/>
      <c r="AH38" s="562"/>
      <c r="AI38" s="563"/>
      <c r="AK38" s="138"/>
      <c r="AL38" s="138"/>
      <c r="AM38" s="138"/>
      <c r="AN38" s="138"/>
    </row>
    <row r="39" spans="2:40" s="173" customFormat="1" ht="24.75" customHeight="1">
      <c r="B39" s="713"/>
      <c r="C39" s="714"/>
      <c r="D39" s="714"/>
      <c r="E39" s="714"/>
      <c r="F39" s="714"/>
      <c r="G39" s="714"/>
      <c r="H39" s="714"/>
      <c r="I39" s="714"/>
      <c r="J39" s="714"/>
      <c r="K39" s="714"/>
      <c r="L39" s="714"/>
      <c r="M39" s="714"/>
      <c r="N39" s="714"/>
      <c r="O39" s="714"/>
      <c r="P39" s="714"/>
      <c r="Q39" s="714"/>
      <c r="R39" s="714"/>
      <c r="S39" s="714"/>
      <c r="T39" s="714"/>
      <c r="U39" s="714"/>
      <c r="V39" s="714"/>
      <c r="W39" s="714"/>
      <c r="X39" s="714"/>
      <c r="Y39" s="714"/>
      <c r="Z39" s="715"/>
      <c r="AA39" s="585"/>
      <c r="AB39" s="585"/>
      <c r="AC39" s="585"/>
      <c r="AD39" s="585"/>
      <c r="AE39" s="585"/>
      <c r="AF39" s="585"/>
      <c r="AG39" s="585"/>
      <c r="AH39" s="585"/>
      <c r="AI39" s="586"/>
      <c r="AK39" s="174"/>
      <c r="AL39" s="174"/>
      <c r="AM39" s="174"/>
      <c r="AN39" s="174"/>
    </row>
    <row r="40" spans="2:40" s="97" customFormat="1" ht="11.25" customHeight="1">
      <c r="B40" s="578" t="str">
        <f>IF(R41="Moral", "RFC: (12 dígitos)", "RFC: (13 dígitos)")</f>
        <v>RFC: (13 dígitos)</v>
      </c>
      <c r="C40" s="579"/>
      <c r="D40" s="579"/>
      <c r="E40" s="579"/>
      <c r="F40" s="579"/>
      <c r="G40" s="579"/>
      <c r="H40" s="579"/>
      <c r="I40" s="580"/>
      <c r="J40" s="578" t="s">
        <v>16</v>
      </c>
      <c r="K40" s="579"/>
      <c r="L40" s="579"/>
      <c r="M40" s="579"/>
      <c r="N40" s="579"/>
      <c r="O40" s="579"/>
      <c r="P40" s="579"/>
      <c r="Q40" s="580"/>
      <c r="R40" s="223" t="s">
        <v>164</v>
      </c>
      <c r="S40" s="224"/>
      <c r="T40" s="224"/>
      <c r="U40" s="224"/>
      <c r="V40" s="224"/>
      <c r="W40" s="581" t="s">
        <v>165</v>
      </c>
      <c r="X40" s="582"/>
      <c r="Y40" s="582"/>
      <c r="Z40" s="582"/>
      <c r="AA40" s="582"/>
      <c r="AB40" s="582"/>
      <c r="AC40" s="582"/>
      <c r="AD40" s="582"/>
      <c r="AE40" s="582"/>
      <c r="AF40" s="582"/>
      <c r="AG40" s="582"/>
      <c r="AH40" s="582"/>
      <c r="AI40" s="583"/>
      <c r="AK40" s="138"/>
      <c r="AL40" s="138"/>
      <c r="AM40" s="138"/>
      <c r="AN40" s="138"/>
    </row>
    <row r="41" spans="2:40" s="173" customFormat="1" ht="24.75" customHeight="1">
      <c r="B41" s="584"/>
      <c r="C41" s="585"/>
      <c r="D41" s="585"/>
      <c r="E41" s="585"/>
      <c r="F41" s="585"/>
      <c r="G41" s="585"/>
      <c r="H41" s="585"/>
      <c r="I41" s="586"/>
      <c r="J41" s="584"/>
      <c r="K41" s="585"/>
      <c r="L41" s="585"/>
      <c r="M41" s="585"/>
      <c r="N41" s="585"/>
      <c r="O41" s="585"/>
      <c r="P41" s="585"/>
      <c r="Q41" s="586"/>
      <c r="R41" s="584"/>
      <c r="S41" s="585"/>
      <c r="T41" s="585"/>
      <c r="U41" s="585"/>
      <c r="V41" s="586"/>
      <c r="W41" s="584"/>
      <c r="X41" s="585"/>
      <c r="Y41" s="585"/>
      <c r="Z41" s="585"/>
      <c r="AA41" s="585"/>
      <c r="AB41" s="585"/>
      <c r="AC41" s="585"/>
      <c r="AD41" s="585"/>
      <c r="AE41" s="585"/>
      <c r="AF41" s="585"/>
      <c r="AG41" s="585"/>
      <c r="AH41" s="585"/>
      <c r="AI41" s="586"/>
      <c r="AK41" s="174"/>
      <c r="AL41" s="384" t="str">
        <f>CONCATENATE(B39,IF(W41&gt;0,", ",""))</f>
        <v/>
      </c>
      <c r="AM41" s="384" t="str">
        <f>CONCATENATE(IF(W41&gt;0,CONCATENATE(" respresentado por: ",W41, IF(B46&gt;0, "; ","")), IF(AND(W41=0, B46&gt;0),", ","")))</f>
        <v/>
      </c>
      <c r="AN41" s="174"/>
    </row>
    <row r="42" spans="2:40" s="97" customFormat="1" ht="16.5" customHeight="1">
      <c r="B42" s="240" t="s">
        <v>3</v>
      </c>
      <c r="C42" s="90"/>
      <c r="D42" s="90"/>
      <c r="E42" s="90"/>
      <c r="F42" s="90"/>
      <c r="G42" s="90"/>
      <c r="H42" s="90"/>
      <c r="I42" s="90"/>
      <c r="J42" s="90"/>
      <c r="K42" s="91"/>
      <c r="L42" s="92"/>
      <c r="M42" s="90"/>
      <c r="N42" s="90"/>
      <c r="O42" s="90"/>
      <c r="P42" s="90"/>
      <c r="Q42" s="90"/>
      <c r="R42" s="90"/>
      <c r="S42" s="90"/>
      <c r="T42" s="90"/>
      <c r="U42" s="90"/>
      <c r="V42" s="90"/>
      <c r="W42" s="90"/>
      <c r="X42" s="90"/>
      <c r="Y42" s="90"/>
      <c r="Z42" s="90"/>
      <c r="AA42" s="90"/>
      <c r="AB42" s="90"/>
      <c r="AC42" s="90"/>
      <c r="AD42" s="90"/>
      <c r="AE42" s="90"/>
      <c r="AF42" s="90"/>
      <c r="AG42" s="90"/>
      <c r="AH42" s="90"/>
      <c r="AI42" s="93"/>
      <c r="AK42" s="138"/>
      <c r="AL42" s="138"/>
      <c r="AM42" s="138"/>
      <c r="AN42" s="138"/>
    </row>
    <row r="43" spans="2:40" s="263" customFormat="1" ht="16.5" customHeight="1">
      <c r="B43" s="241" t="s">
        <v>107</v>
      </c>
      <c r="C43" s="242"/>
      <c r="D43" s="242"/>
      <c r="E43" s="242"/>
      <c r="F43" s="242"/>
      <c r="G43" s="242"/>
      <c r="H43" s="242"/>
      <c r="I43" s="242"/>
      <c r="J43" s="574"/>
      <c r="K43" s="574"/>
      <c r="L43" s="574"/>
      <c r="M43" s="574"/>
      <c r="N43" s="574"/>
      <c r="O43" s="574"/>
      <c r="P43" s="574"/>
      <c r="Q43" s="574"/>
      <c r="R43" s="574"/>
      <c r="S43" s="574"/>
      <c r="T43" s="243"/>
      <c r="U43" s="243"/>
      <c r="V43" s="243"/>
      <c r="W43" s="243"/>
      <c r="X43" s="242"/>
      <c r="Y43" s="242"/>
      <c r="Z43" s="242"/>
      <c r="AA43" s="242"/>
      <c r="AB43" s="242"/>
      <c r="AC43" s="242"/>
      <c r="AD43" s="242"/>
      <c r="AE43" s="242"/>
      <c r="AF43" s="242"/>
      <c r="AG43" s="242"/>
      <c r="AH43" s="242"/>
      <c r="AI43" s="244"/>
      <c r="AK43" s="304"/>
      <c r="AL43" s="304"/>
      <c r="AM43" s="304"/>
      <c r="AN43" s="304"/>
    </row>
    <row r="44" spans="2:40" s="173" customFormat="1" ht="6.65" customHeight="1">
      <c r="B44" s="286"/>
      <c r="C44" s="286"/>
      <c r="D44" s="286"/>
      <c r="E44" s="286"/>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K44" s="174"/>
      <c r="AL44" s="174"/>
      <c r="AM44" s="174"/>
      <c r="AN44" s="174"/>
    </row>
    <row r="45" spans="2:40" s="97" customFormat="1" ht="11.25" customHeight="1">
      <c r="B45" s="559" t="s">
        <v>163</v>
      </c>
      <c r="C45" s="560"/>
      <c r="D45" s="560"/>
      <c r="E45" s="560"/>
      <c r="F45" s="560"/>
      <c r="G45" s="560"/>
      <c r="H45" s="560"/>
      <c r="I45" s="560"/>
      <c r="J45" s="560"/>
      <c r="K45" s="560"/>
      <c r="L45" s="560"/>
      <c r="M45" s="560"/>
      <c r="N45" s="560"/>
      <c r="O45" s="560"/>
      <c r="P45" s="560"/>
      <c r="Q45" s="560"/>
      <c r="R45" s="560"/>
      <c r="S45" s="560"/>
      <c r="T45" s="560"/>
      <c r="U45" s="560"/>
      <c r="V45" s="560"/>
      <c r="W45" s="560"/>
      <c r="X45" s="560"/>
      <c r="Y45" s="560"/>
      <c r="Z45" s="561"/>
      <c r="AA45" s="562" t="s">
        <v>22</v>
      </c>
      <c r="AB45" s="562"/>
      <c r="AC45" s="562"/>
      <c r="AD45" s="562"/>
      <c r="AE45" s="562"/>
      <c r="AF45" s="562"/>
      <c r="AG45" s="562"/>
      <c r="AH45" s="562"/>
      <c r="AI45" s="563"/>
      <c r="AK45" s="138"/>
      <c r="AL45" s="138"/>
      <c r="AM45" s="138"/>
      <c r="AN45" s="138"/>
    </row>
    <row r="46" spans="2:40" s="173" customFormat="1" ht="24.75" customHeight="1">
      <c r="B46" s="575"/>
      <c r="C46" s="576"/>
      <c r="D46" s="576"/>
      <c r="E46" s="576"/>
      <c r="F46" s="576"/>
      <c r="G46" s="576"/>
      <c r="H46" s="576"/>
      <c r="I46" s="576"/>
      <c r="J46" s="576"/>
      <c r="K46" s="576"/>
      <c r="L46" s="576"/>
      <c r="M46" s="576"/>
      <c r="N46" s="576"/>
      <c r="O46" s="576"/>
      <c r="P46" s="576"/>
      <c r="Q46" s="576"/>
      <c r="R46" s="576"/>
      <c r="S46" s="576"/>
      <c r="T46" s="576"/>
      <c r="U46" s="576"/>
      <c r="V46" s="576"/>
      <c r="W46" s="576"/>
      <c r="X46" s="576"/>
      <c r="Y46" s="576"/>
      <c r="Z46" s="577"/>
      <c r="AA46" s="453"/>
      <c r="AB46" s="453"/>
      <c r="AC46" s="453"/>
      <c r="AD46" s="453"/>
      <c r="AE46" s="453"/>
      <c r="AF46" s="453"/>
      <c r="AG46" s="453"/>
      <c r="AH46" s="453"/>
      <c r="AI46" s="454"/>
      <c r="AK46" s="174"/>
      <c r="AL46" s="174"/>
      <c r="AM46" s="174"/>
      <c r="AN46" s="174"/>
    </row>
    <row r="47" spans="2:40" s="97" customFormat="1" ht="11.25" customHeight="1">
      <c r="B47" s="578" t="str">
        <f>IF(R48="Moral", "RFC: (12 dígitos)", "RFC: (13 dígitos)")</f>
        <v>RFC: (13 dígitos)</v>
      </c>
      <c r="C47" s="579"/>
      <c r="D47" s="579"/>
      <c r="E47" s="579"/>
      <c r="F47" s="579"/>
      <c r="G47" s="579"/>
      <c r="H47" s="579"/>
      <c r="I47" s="580"/>
      <c r="J47" s="578" t="s">
        <v>16</v>
      </c>
      <c r="K47" s="579"/>
      <c r="L47" s="579"/>
      <c r="M47" s="579"/>
      <c r="N47" s="579"/>
      <c r="O47" s="579"/>
      <c r="P47" s="579"/>
      <c r="Q47" s="580"/>
      <c r="R47" s="223" t="s">
        <v>164</v>
      </c>
      <c r="S47" s="224"/>
      <c r="T47" s="224"/>
      <c r="U47" s="224"/>
      <c r="V47" s="224"/>
      <c r="W47" s="581" t="s">
        <v>165</v>
      </c>
      <c r="X47" s="582"/>
      <c r="Y47" s="582"/>
      <c r="Z47" s="582"/>
      <c r="AA47" s="582"/>
      <c r="AB47" s="582"/>
      <c r="AC47" s="582"/>
      <c r="AD47" s="582"/>
      <c r="AE47" s="582"/>
      <c r="AF47" s="582"/>
      <c r="AG47" s="582"/>
      <c r="AH47" s="582"/>
      <c r="AI47" s="583"/>
      <c r="AK47" s="138"/>
      <c r="AL47" s="138"/>
      <c r="AM47" s="138"/>
      <c r="AN47" s="138"/>
    </row>
    <row r="48" spans="2:40" s="173" customFormat="1" ht="24.75" customHeight="1">
      <c r="B48" s="584"/>
      <c r="C48" s="585"/>
      <c r="D48" s="585"/>
      <c r="E48" s="585"/>
      <c r="F48" s="585"/>
      <c r="G48" s="585"/>
      <c r="H48" s="585"/>
      <c r="I48" s="586"/>
      <c r="J48" s="584"/>
      <c r="K48" s="585"/>
      <c r="L48" s="585"/>
      <c r="M48" s="585"/>
      <c r="N48" s="585"/>
      <c r="O48" s="585"/>
      <c r="P48" s="585"/>
      <c r="Q48" s="586"/>
      <c r="R48" s="584"/>
      <c r="S48" s="585"/>
      <c r="T48" s="585"/>
      <c r="U48" s="585"/>
      <c r="V48" s="586"/>
      <c r="W48" s="584"/>
      <c r="X48" s="585"/>
      <c r="Y48" s="585"/>
      <c r="Z48" s="585"/>
      <c r="AA48" s="585"/>
      <c r="AB48" s="585"/>
      <c r="AC48" s="585"/>
      <c r="AD48" s="585"/>
      <c r="AE48" s="585"/>
      <c r="AF48" s="585"/>
      <c r="AG48" s="585"/>
      <c r="AH48" s="585"/>
      <c r="AI48" s="586"/>
      <c r="AK48" s="174"/>
      <c r="AL48" s="384" t="str">
        <f>CONCATENATE(B46,IF(W48&gt;0,", ",""))</f>
        <v/>
      </c>
      <c r="AM48" s="384" t="str">
        <f>CONCATENATE(IF(W48&gt;0,CONCATENATE(" respresentado por: ",W48,""),""),IF(W48=0,"",""))</f>
        <v/>
      </c>
      <c r="AN48" s="174"/>
    </row>
    <row r="49" spans="2:40" s="97" customFormat="1" ht="16.5" customHeight="1">
      <c r="B49" s="240" t="s">
        <v>3</v>
      </c>
      <c r="C49" s="90"/>
      <c r="D49" s="90"/>
      <c r="E49" s="90"/>
      <c r="F49" s="90"/>
      <c r="G49" s="90"/>
      <c r="H49" s="90"/>
      <c r="I49" s="90"/>
      <c r="J49" s="90"/>
      <c r="K49" s="91"/>
      <c r="L49" s="92"/>
      <c r="M49" s="90"/>
      <c r="N49" s="90"/>
      <c r="O49" s="90"/>
      <c r="P49" s="90"/>
      <c r="Q49" s="90"/>
      <c r="R49" s="90"/>
      <c r="S49" s="90"/>
      <c r="T49" s="90"/>
      <c r="U49" s="90"/>
      <c r="V49" s="90"/>
      <c r="W49" s="90"/>
      <c r="X49" s="90"/>
      <c r="Y49" s="90"/>
      <c r="Z49" s="90"/>
      <c r="AA49" s="90"/>
      <c r="AB49" s="90"/>
      <c r="AC49" s="90"/>
      <c r="AD49" s="90"/>
      <c r="AE49" s="90"/>
      <c r="AF49" s="90"/>
      <c r="AG49" s="90"/>
      <c r="AH49" s="90"/>
      <c r="AI49" s="93"/>
      <c r="AK49" s="138"/>
      <c r="AL49" s="138"/>
      <c r="AM49" s="138"/>
      <c r="AN49" s="138"/>
    </row>
    <row r="50" spans="2:40" s="263" customFormat="1" ht="16.5" customHeight="1">
      <c r="B50" s="241" t="s">
        <v>107</v>
      </c>
      <c r="C50" s="242"/>
      <c r="D50" s="242"/>
      <c r="E50" s="242"/>
      <c r="F50" s="242"/>
      <c r="G50" s="242"/>
      <c r="H50" s="242"/>
      <c r="I50" s="242"/>
      <c r="J50" s="574"/>
      <c r="K50" s="574"/>
      <c r="L50" s="574"/>
      <c r="M50" s="574"/>
      <c r="N50" s="574"/>
      <c r="O50" s="574"/>
      <c r="P50" s="574"/>
      <c r="Q50" s="574"/>
      <c r="R50" s="574"/>
      <c r="S50" s="574"/>
      <c r="T50" s="243"/>
      <c r="U50" s="243"/>
      <c r="V50" s="243"/>
      <c r="W50" s="243"/>
      <c r="X50" s="242"/>
      <c r="Y50" s="242"/>
      <c r="Z50" s="242"/>
      <c r="AA50" s="242"/>
      <c r="AB50" s="242"/>
      <c r="AC50" s="242"/>
      <c r="AD50" s="242"/>
      <c r="AE50" s="242"/>
      <c r="AF50" s="242"/>
      <c r="AG50" s="242"/>
      <c r="AH50" s="242"/>
      <c r="AI50" s="244"/>
      <c r="AK50" s="304"/>
      <c r="AL50" s="304"/>
      <c r="AM50" s="304"/>
      <c r="AN50" s="304"/>
    </row>
  </sheetData>
  <sheetProtection algorithmName="SHA-512" hashValue="EXysAbsmNEBWHi/awfHYYiljnKxuI8trCz+LRod6cCCNB5M4pBqKx1qchr6IUU07pn8XrkimsajhtRBgSxU/Hw==" saltValue="cytbjDf81O9PbUQ6Q26MYQ==" spinCount="100000" sheet="1" selectLockedCells="1"/>
  <mergeCells count="77">
    <mergeCell ref="B17:Z17"/>
    <mergeCell ref="AA17:AI17"/>
    <mergeCell ref="B10:Z10"/>
    <mergeCell ref="AA10:AI10"/>
    <mergeCell ref="B11:Z11"/>
    <mergeCell ref="AA11:AI11"/>
    <mergeCell ref="B12:I12"/>
    <mergeCell ref="J12:Q12"/>
    <mergeCell ref="W12:AI12"/>
    <mergeCell ref="B13:I13"/>
    <mergeCell ref="J13:Q13"/>
    <mergeCell ref="R13:V13"/>
    <mergeCell ref="W13:AI13"/>
    <mergeCell ref="J15:S15"/>
    <mergeCell ref="B26:I26"/>
    <mergeCell ref="J26:Q26"/>
    <mergeCell ref="W26:AI26"/>
    <mergeCell ref="B18:Z18"/>
    <mergeCell ref="AA18:AI18"/>
    <mergeCell ref="B19:I19"/>
    <mergeCell ref="J19:Q19"/>
    <mergeCell ref="W19:AI19"/>
    <mergeCell ref="B20:I20"/>
    <mergeCell ref="J20:Q20"/>
    <mergeCell ref="R20:V20"/>
    <mergeCell ref="W20:AI20"/>
    <mergeCell ref="J22:S22"/>
    <mergeCell ref="B24:Z24"/>
    <mergeCell ref="AA24:AI24"/>
    <mergeCell ref="B25:Z25"/>
    <mergeCell ref="AA25:AI25"/>
    <mergeCell ref="J27:Q27"/>
    <mergeCell ref="R27:V27"/>
    <mergeCell ref="W27:AI27"/>
    <mergeCell ref="J29:S29"/>
    <mergeCell ref="B31:Z31"/>
    <mergeCell ref="AA31:AI31"/>
    <mergeCell ref="J36:S36"/>
    <mergeCell ref="I1:AI2"/>
    <mergeCell ref="B6:Z6"/>
    <mergeCell ref="AA6:AI6"/>
    <mergeCell ref="B7:Z7"/>
    <mergeCell ref="AA7:AI7"/>
    <mergeCell ref="B32:Z32"/>
    <mergeCell ref="AA32:AI32"/>
    <mergeCell ref="B33:I33"/>
    <mergeCell ref="J33:Q33"/>
    <mergeCell ref="W33:AI33"/>
    <mergeCell ref="B34:I34"/>
    <mergeCell ref="J34:Q34"/>
    <mergeCell ref="R34:V34"/>
    <mergeCell ref="W34:AI34"/>
    <mergeCell ref="B27:I27"/>
    <mergeCell ref="B45:Z45"/>
    <mergeCell ref="AA45:AI45"/>
    <mergeCell ref="B38:Z38"/>
    <mergeCell ref="AA38:AI38"/>
    <mergeCell ref="B39:Z39"/>
    <mergeCell ref="AA39:AI39"/>
    <mergeCell ref="B40:I40"/>
    <mergeCell ref="J40:Q40"/>
    <mergeCell ref="W40:AI40"/>
    <mergeCell ref="B41:I41"/>
    <mergeCell ref="J41:Q41"/>
    <mergeCell ref="R41:V41"/>
    <mergeCell ref="W41:AI41"/>
    <mergeCell ref="J43:S43"/>
    <mergeCell ref="J50:S50"/>
    <mergeCell ref="B46:Z46"/>
    <mergeCell ref="AA46:AI46"/>
    <mergeCell ref="B47:I47"/>
    <mergeCell ref="J47:Q47"/>
    <mergeCell ref="W47:AI47"/>
    <mergeCell ref="B48:I48"/>
    <mergeCell ref="J48:Q48"/>
    <mergeCell ref="R48:V48"/>
    <mergeCell ref="W48:AI48"/>
  </mergeCells>
  <conditionalFormatting sqref="W12:AI13">
    <cfRule type="expression" dxfId="13" priority="67">
      <formula>#REF!=1</formula>
    </cfRule>
  </conditionalFormatting>
  <conditionalFormatting sqref="W19:AI20">
    <cfRule type="expression" dxfId="12" priority="68">
      <formula>#REF!=1</formula>
    </cfRule>
  </conditionalFormatting>
  <conditionalFormatting sqref="W26:AI27">
    <cfRule type="expression" dxfId="11" priority="69">
      <formula>#REF!=1</formula>
    </cfRule>
  </conditionalFormatting>
  <conditionalFormatting sqref="W33:AI34">
    <cfRule type="expression" dxfId="10" priority="70">
      <formula>#REF!=1</formula>
    </cfRule>
  </conditionalFormatting>
  <conditionalFormatting sqref="B14:AI16 J12:J13">
    <cfRule type="expression" dxfId="9" priority="71">
      <formula>#REF!="Moral"</formula>
    </cfRule>
  </conditionalFormatting>
  <conditionalFormatting sqref="B21:AI23 J19:J20">
    <cfRule type="expression" dxfId="8" priority="73">
      <formula>#REF!="Moral"</formula>
    </cfRule>
  </conditionalFormatting>
  <conditionalFormatting sqref="B28:AI30 J26:J27">
    <cfRule type="expression" dxfId="7" priority="75">
      <formula>#REF!="Moral"</formula>
    </cfRule>
  </conditionalFormatting>
  <conditionalFormatting sqref="B35:AI37 J33:J34">
    <cfRule type="expression" dxfId="6" priority="77">
      <formula>#REF!="Moral"</formula>
    </cfRule>
  </conditionalFormatting>
  <conditionalFormatting sqref="W40:AI41">
    <cfRule type="expression" dxfId="5" priority="2">
      <formula>#REF!=1</formula>
    </cfRule>
  </conditionalFormatting>
  <conditionalFormatting sqref="W47:AI48">
    <cfRule type="expression" dxfId="4" priority="3">
      <formula>#REF!=1</formula>
    </cfRule>
  </conditionalFormatting>
  <conditionalFormatting sqref="B42:AI43 J40:J41">
    <cfRule type="expression" dxfId="3" priority="4">
      <formula>#REF!="Moral"</formula>
    </cfRule>
  </conditionalFormatting>
  <conditionalFormatting sqref="B49:AI50 J47:J48">
    <cfRule type="expression" dxfId="2" priority="5">
      <formula>#REF!="Moral"</formula>
    </cfRule>
  </conditionalFormatting>
  <conditionalFormatting sqref="B44:AI44">
    <cfRule type="expression" dxfId="1" priority="1">
      <formula>#REF!="Moral"</formula>
    </cfRule>
  </conditionalFormatting>
  <dataValidations count="3">
    <dataValidation type="list" allowBlank="1" showInputMessage="1" showErrorMessage="1" sqref="GY15:HH15 QU15:RD15 AAQ15:AAZ15 AKM15:AKV15 AUI15:AUR15 BEE15:BEN15 BOA15:BOJ15 BXW15:BYF15 CHS15:CIB15 CRO15:CRX15 DBK15:DBT15 DLG15:DLP15 DVC15:DVL15 EEY15:EFH15 EOU15:EPD15 EYQ15:EYZ15 FIM15:FIV15 FSI15:FSR15 GCE15:GCN15 GMA15:GMJ15 GVW15:GWF15 HFS15:HGB15 HPO15:HPX15 HZK15:HZT15 IJG15:IJP15 ITC15:ITL15 JCY15:JDH15 JMU15:JND15 JWQ15:JWZ15 KGM15:KGV15 KQI15:KQR15 LAE15:LAN15 LKA15:LKJ15 LTW15:LUF15 MDS15:MEB15 MNO15:MNX15 MXK15:MXT15 NHG15:NHP15 NRC15:NRL15 OAY15:OBH15 OKU15:OLD15 OUQ15:OUZ15 PEM15:PEV15 POI15:POR15 PYE15:PYN15 QIA15:QIJ15 QRW15:QSF15 RBS15:RCB15 RLO15:RLX15 RVK15:RVT15 SFG15:SFP15 SPC15:SPL15 SYY15:SZH15 TIU15:TJD15 TSQ15:TSZ15 UCM15:UCV15 UMI15:UMR15 UWE15:UWN15 VGA15:VGJ15 VPW15:VQF15 VZS15:WAB15 WJO15:WJX15 WTK15:WTT15 WTK50:WTT50 GY22:HH22 QU22:RD22 AAQ22:AAZ22 AKM22:AKV22 AUI22:AUR22 BEE22:BEN22 BOA22:BOJ22 BXW22:BYF22 CHS22:CIB22 CRO22:CRX22 DBK22:DBT22 DLG22:DLP22 DVC22:DVL22 EEY22:EFH22 EOU22:EPD22 EYQ22:EYZ22 FIM22:FIV22 FSI22:FSR22 GCE22:GCN22 GMA22:GMJ22 GVW22:GWF22 HFS22:HGB22 HPO22:HPX22 HZK22:HZT22 IJG22:IJP22 ITC22:ITL22 JCY22:JDH22 JMU22:JND22 JWQ22:JWZ22 KGM22:KGV22 KQI22:KQR22 LAE22:LAN22 LKA22:LKJ22 LTW22:LUF22 MDS22:MEB22 MNO22:MNX22 MXK22:MXT22 NHG22:NHP22 NRC22:NRL22 OAY22:OBH22 OKU22:OLD22 OUQ22:OUZ22 PEM22:PEV22 POI22:POR22 PYE22:PYN22 QIA22:QIJ22 QRW22:QSF22 RBS22:RCB22 RLO22:RLX22 RVK22:RVT22 SFG22:SFP22 SPC22:SPL22 SYY22:SZH22 TIU22:TJD22 TSQ22:TSZ22 UCM22:UCV22 UMI22:UMR22 UWE22:UWN22 VGA22:VGJ22 VPW22:VQF22 VZS22:WAB22 WJO22:WJX22 WTK22:WTT22 J15:S15 QU29:RD29 AAQ29:AAZ29 AKM29:AKV29 AUI29:AUR29 BEE29:BEN29 BOA29:BOJ29 BXW29:BYF29 CHS29:CIB29 CRO29:CRX29 DBK29:DBT29 DLG29:DLP29 DVC29:DVL29 EEY29:EFH29 EOU29:EPD29 EYQ29:EYZ29 FIM29:FIV29 FSI29:FSR29 GCE29:GCN29 GMA29:GMJ29 GVW29:GWF29 HFS29:HGB29 HPO29:HPX29 HZK29:HZT29 IJG29:IJP29 ITC29:ITL29 JCY29:JDH29 JMU29:JND29 JWQ29:JWZ29 KGM29:KGV29 KQI29:KQR29 LAE29:LAN29 LKA29:LKJ29 LTW29:LUF29 MDS29:MEB29 MNO29:MNX29 MXK29:MXT29 NHG29:NHP29 NRC29:NRL29 OAY29:OBH29 OKU29:OLD29 OUQ29:OUZ29 PEM29:PEV29 POI29:POR29 PYE29:PYN29 QIA29:QIJ29 QRW29:QSF29 RBS29:RCB29 RLO29:RLX29 RVK29:RVT29 SFG29:SFP29 SPC29:SPL29 SYY29:SZH29 TIU29:TJD29 TSQ29:TSZ29 UCM29:UCV29 UMI29:UMR29 UWE29:UWN29 VGA29:VGJ29 VPW29:VQF29 VZS29:WAB29 WJO29:WJX29 WTK29:WTT29 J29:S29 GY36:HH36 QU36:RD36 AAQ36:AAZ36 AKM36:AKV36 AUI36:AUR36 BEE36:BEN36 BOA36:BOJ36 BXW36:BYF36 CHS36:CIB36 CRO36:CRX36 DBK36:DBT36 DLG36:DLP36 DVC36:DVL36 EEY36:EFH36 EOU36:EPD36 EYQ36:EYZ36 FIM36:FIV36 FSI36:FSR36 GCE36:GCN36 GMA36:GMJ36 GVW36:GWF36 HFS36:HGB36 HPO36:HPX36 HZK36:HZT36 IJG36:IJP36 ITC36:ITL36 JCY36:JDH36 JMU36:JND36 JWQ36:JWZ36 KGM36:KGV36 KQI36:KQR36 LAE36:LAN36 LKA36:LKJ36 LTW36:LUF36 MDS36:MEB36 MNO36:MNX36 MXK36:MXT36 NHG36:NHP36 NRC36:NRL36 OAY36:OBH36 OKU36:OLD36 OUQ36:OUZ36 PEM36:PEV36 POI36:POR36 PYE36:PYN36 QIA36:QIJ36 QRW36:QSF36 RBS36:RCB36 RLO36:RLX36 RVK36:RVT36 SFG36:SFP36 SPC36:SPL36 SYY36:SZH36 TIU36:TJD36 TSQ36:TSZ36 UCM36:UCV36 UMI36:UMR36 UWE36:UWN36 VGA36:VGJ36 VPW36:VQF36 VZS36:WAB36 WJO36:WJX36 WTK36:WTT36 J22:S22 GY29:HH29 QU43:RD43 AAQ43:AAZ43 AKM43:AKV43 AUI43:AUR43 BEE43:BEN43 BOA43:BOJ43 BXW43:BYF43 CHS43:CIB43 CRO43:CRX43 DBK43:DBT43 DLG43:DLP43 DVC43:DVL43 EEY43:EFH43 EOU43:EPD43 EYQ43:EYZ43 FIM43:FIV43 FSI43:FSR43 GCE43:GCN43 GMA43:GMJ43 GVW43:GWF43 HFS43:HGB43 HPO43:HPX43 HZK43:HZT43 IJG43:IJP43 ITC43:ITL43 JCY43:JDH43 JMU43:JND43 JWQ43:JWZ43 KGM43:KGV43 KQI43:KQR43 LAE43:LAN43 LKA43:LKJ43 LTW43:LUF43 MDS43:MEB43 MNO43:MNX43 MXK43:MXT43 NHG43:NHP43 NRC43:NRL43 OAY43:OBH43 OKU43:OLD43 OUQ43:OUZ43 PEM43:PEV43 POI43:POR43 PYE43:PYN43 QIA43:QIJ43 QRW43:QSF43 RBS43:RCB43 RLO43:RLX43 RVK43:RVT43 SFG43:SFP43 SPC43:SPL43 SYY43:SZH43 TIU43:TJD43 TSQ43:TSZ43 UCM43:UCV43 UMI43:UMR43 UWE43:UWN43 VGA43:VGJ43 VPW43:VQF43 VZS43:WAB43 WJO43:WJX43 WTK43:WTT43 J43:S43 J50:S50 GY50:HH50 QU50:RD50 AAQ50:AAZ50 AKM50:AKV50 AUI50:AUR50 BEE50:BEN50 BOA50:BOJ50 BXW50:BYF50 CHS50:CIB50 CRO50:CRX50 DBK50:DBT50 DLG50:DLP50 DVC50:DVL50 EEY50:EFH50 EOU50:EPD50 EYQ50:EYZ50 FIM50:FIV50 FSI50:FSR50 GCE50:GCN50 GMA50:GMJ50 GVW50:GWF50 HFS50:HGB50 HPO50:HPX50 HZK50:HZT50 IJG50:IJP50 ITC50:ITL50 JCY50:JDH50 JMU50:JND50 JWQ50:JWZ50 KGM50:KGV50 KQI50:KQR50 LAE50:LAN50 LKA50:LKJ50 LTW50:LUF50 MDS50:MEB50 MNO50:MNX50 MXK50:MXT50 NHG50:NHP50 NRC50:NRL50 OAY50:OBH50 OKU50:OLD50 OUQ50:OUZ50 PEM50:PEV50 POI50:POR50 PYE50:PYN50 QIA50:QIJ50 QRW50:QSF50 RBS50:RCB50 RLO50:RLX50 RVK50:RVT50 SFG50:SFP50 SPC50:SPL50 SYY50:SZH50 TIU50:TJD50 TSQ50:TSZ50 UCM50:UCV50 UMI50:UMR50 UWE50:UWN50 VGA50:VGJ50 VPW50:VQF50 VZS50:WAB50 WJO50:WJX50 J36:S36 GY43:HH43">
      <formula1>"Sociedad Conyugal, Sociedad Legal, Separación de Bienes"</formula1>
    </dataValidation>
    <dataValidation type="list" allowBlank="1" showInputMessage="1" showErrorMessage="1" sqref="R20 R34 R13 R27 R48 R41">
      <formula1>"Física, Física con Actividad Empresarial, Moral"</formula1>
    </dataValidation>
    <dataValidation type="textLength" operator="equal" allowBlank="1" showInputMessage="1" showErrorMessage="1" error="La CURP debe componerse de 18 dígitos." sqref="J34 J13 J20 J27 J48 J41">
      <formula1>18</formula1>
    </dataValidation>
  </dataValidations>
  <pageMargins left="0.39370078740157483" right="0.39370078740157483" top="0.39370078740157483" bottom="0.39370078740157483" header="0.31496062992125984" footer="0.31496062992125984"/>
  <pageSetup scale="80" orientation="portrait" r:id="rId1"/>
  <headerFooter>
    <oddFooter>&amp;L&amp;"Arial,Normal"&amp;8El contenido de este documento pertenece enteramente a Banco Inmobiliario Mexicano, S.A. Institución de Banca Múltiple y es de carácter de uso externo.
V.4 230326&amp;R&amp;"Arial,Normal"&amp;8&amp;P de &amp;N
&amp;"Arial,Negrita"FI-CRE-CRE-E-01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93" r:id="rId4" name="Group Box 25">
              <controlPr defaultSize="0" autoFill="0" autoPict="0">
                <anchor moveWithCells="1">
                  <from>
                    <xdr:col>4</xdr:col>
                    <xdr:colOff>19050</xdr:colOff>
                    <xdr:row>12</xdr:row>
                    <xdr:rowOff>317500</xdr:rowOff>
                  </from>
                  <to>
                    <xdr:col>34</xdr:col>
                    <xdr:colOff>31750</xdr:colOff>
                    <xdr:row>14</xdr:row>
                    <xdr:rowOff>76200</xdr:rowOff>
                  </to>
                </anchor>
              </controlPr>
            </control>
          </mc:Choice>
        </mc:AlternateContent>
        <mc:AlternateContent xmlns:mc="http://schemas.openxmlformats.org/markup-compatibility/2006">
          <mc:Choice Requires="x14">
            <control shapeId="7194" r:id="rId5" name="Option Button 26">
              <controlPr defaultSize="0" autoFill="0" autoLine="0" autoPict="0">
                <anchor moveWithCells="1">
                  <from>
                    <xdr:col>5</xdr:col>
                    <xdr:colOff>203200</xdr:colOff>
                    <xdr:row>12</xdr:row>
                    <xdr:rowOff>317500</xdr:rowOff>
                  </from>
                  <to>
                    <xdr:col>9</xdr:col>
                    <xdr:colOff>165100</xdr:colOff>
                    <xdr:row>14</xdr:row>
                    <xdr:rowOff>31750</xdr:rowOff>
                  </to>
                </anchor>
              </controlPr>
            </control>
          </mc:Choice>
        </mc:AlternateContent>
        <mc:AlternateContent xmlns:mc="http://schemas.openxmlformats.org/markup-compatibility/2006">
          <mc:Choice Requires="x14">
            <control shapeId="7195" r:id="rId6" name="Option Button 27">
              <controlPr defaultSize="0" autoFill="0" autoLine="0" autoPict="0">
                <anchor moveWithCells="1">
                  <from>
                    <xdr:col>11</xdr:col>
                    <xdr:colOff>95250</xdr:colOff>
                    <xdr:row>12</xdr:row>
                    <xdr:rowOff>317500</xdr:rowOff>
                  </from>
                  <to>
                    <xdr:col>15</xdr:col>
                    <xdr:colOff>50800</xdr:colOff>
                    <xdr:row>14</xdr:row>
                    <xdr:rowOff>31750</xdr:rowOff>
                  </to>
                </anchor>
              </controlPr>
            </control>
          </mc:Choice>
        </mc:AlternateContent>
        <mc:AlternateContent xmlns:mc="http://schemas.openxmlformats.org/markup-compatibility/2006">
          <mc:Choice Requires="x14">
            <control shapeId="7199" r:id="rId7" name="Group Box 31">
              <controlPr defaultSize="0" autoFill="0" autoPict="0">
                <anchor moveWithCells="1">
                  <from>
                    <xdr:col>4</xdr:col>
                    <xdr:colOff>0</xdr:colOff>
                    <xdr:row>20</xdr:row>
                    <xdr:rowOff>0</xdr:rowOff>
                  </from>
                  <to>
                    <xdr:col>34</xdr:col>
                    <xdr:colOff>95250</xdr:colOff>
                    <xdr:row>21</xdr:row>
                    <xdr:rowOff>69850</xdr:rowOff>
                  </to>
                </anchor>
              </controlPr>
            </control>
          </mc:Choice>
        </mc:AlternateContent>
        <mc:AlternateContent xmlns:mc="http://schemas.openxmlformats.org/markup-compatibility/2006">
          <mc:Choice Requires="x14">
            <control shapeId="7200" r:id="rId8" name="Option Button 32">
              <controlPr defaultSize="0" autoFill="0" autoLine="0" autoPict="0">
                <anchor moveWithCells="1">
                  <from>
                    <xdr:col>5</xdr:col>
                    <xdr:colOff>203200</xdr:colOff>
                    <xdr:row>20</xdr:row>
                    <xdr:rowOff>0</xdr:rowOff>
                  </from>
                  <to>
                    <xdr:col>9</xdr:col>
                    <xdr:colOff>165100</xdr:colOff>
                    <xdr:row>20</xdr:row>
                    <xdr:rowOff>184150</xdr:rowOff>
                  </to>
                </anchor>
              </controlPr>
            </control>
          </mc:Choice>
        </mc:AlternateContent>
        <mc:AlternateContent xmlns:mc="http://schemas.openxmlformats.org/markup-compatibility/2006">
          <mc:Choice Requires="x14">
            <control shapeId="7201" r:id="rId9" name="Option Button 33">
              <controlPr defaultSize="0" autoFill="0" autoLine="0" autoPict="0">
                <anchor moveWithCells="1">
                  <from>
                    <xdr:col>11</xdr:col>
                    <xdr:colOff>95250</xdr:colOff>
                    <xdr:row>20</xdr:row>
                    <xdr:rowOff>0</xdr:rowOff>
                  </from>
                  <to>
                    <xdr:col>15</xdr:col>
                    <xdr:colOff>50800</xdr:colOff>
                    <xdr:row>20</xdr:row>
                    <xdr:rowOff>184150</xdr:rowOff>
                  </to>
                </anchor>
              </controlPr>
            </control>
          </mc:Choice>
        </mc:AlternateContent>
        <mc:AlternateContent xmlns:mc="http://schemas.openxmlformats.org/markup-compatibility/2006">
          <mc:Choice Requires="x14">
            <control shapeId="7205" r:id="rId10" name="Group Box 37">
              <controlPr defaultSize="0" autoFill="0" autoPict="0">
                <anchor moveWithCells="1">
                  <from>
                    <xdr:col>3</xdr:col>
                    <xdr:colOff>222250</xdr:colOff>
                    <xdr:row>27</xdr:row>
                    <xdr:rowOff>0</xdr:rowOff>
                  </from>
                  <to>
                    <xdr:col>34</xdr:col>
                    <xdr:colOff>203200</xdr:colOff>
                    <xdr:row>28</xdr:row>
                    <xdr:rowOff>38100</xdr:rowOff>
                  </to>
                </anchor>
              </controlPr>
            </control>
          </mc:Choice>
        </mc:AlternateContent>
        <mc:AlternateContent xmlns:mc="http://schemas.openxmlformats.org/markup-compatibility/2006">
          <mc:Choice Requires="x14">
            <control shapeId="7206" r:id="rId11" name="Group Box 38">
              <controlPr defaultSize="0" autoFill="0" autoPict="0">
                <anchor moveWithCells="1">
                  <from>
                    <xdr:col>3</xdr:col>
                    <xdr:colOff>222250</xdr:colOff>
                    <xdr:row>34</xdr:row>
                    <xdr:rowOff>0</xdr:rowOff>
                  </from>
                  <to>
                    <xdr:col>34</xdr:col>
                    <xdr:colOff>203200</xdr:colOff>
                    <xdr:row>35</xdr:row>
                    <xdr:rowOff>38100</xdr:rowOff>
                  </to>
                </anchor>
              </controlPr>
            </control>
          </mc:Choice>
        </mc:AlternateContent>
        <mc:AlternateContent xmlns:mc="http://schemas.openxmlformats.org/markup-compatibility/2006">
          <mc:Choice Requires="x14">
            <control shapeId="7207" r:id="rId12" name="Option Button 39">
              <controlPr defaultSize="0" autoFill="0" autoLine="0" autoPict="0">
                <anchor moveWithCells="1">
                  <from>
                    <xdr:col>5</xdr:col>
                    <xdr:colOff>203200</xdr:colOff>
                    <xdr:row>27</xdr:row>
                    <xdr:rowOff>0</xdr:rowOff>
                  </from>
                  <to>
                    <xdr:col>9</xdr:col>
                    <xdr:colOff>165100</xdr:colOff>
                    <xdr:row>27</xdr:row>
                    <xdr:rowOff>184150</xdr:rowOff>
                  </to>
                </anchor>
              </controlPr>
            </control>
          </mc:Choice>
        </mc:AlternateContent>
        <mc:AlternateContent xmlns:mc="http://schemas.openxmlformats.org/markup-compatibility/2006">
          <mc:Choice Requires="x14">
            <control shapeId="7208" r:id="rId13" name="Option Button 40">
              <controlPr defaultSize="0" autoFill="0" autoLine="0" autoPict="0">
                <anchor moveWithCells="1">
                  <from>
                    <xdr:col>11</xdr:col>
                    <xdr:colOff>95250</xdr:colOff>
                    <xdr:row>27</xdr:row>
                    <xdr:rowOff>0</xdr:rowOff>
                  </from>
                  <to>
                    <xdr:col>15</xdr:col>
                    <xdr:colOff>50800</xdr:colOff>
                    <xdr:row>27</xdr:row>
                    <xdr:rowOff>184150</xdr:rowOff>
                  </to>
                </anchor>
              </controlPr>
            </control>
          </mc:Choice>
        </mc:AlternateContent>
        <mc:AlternateContent xmlns:mc="http://schemas.openxmlformats.org/markup-compatibility/2006">
          <mc:Choice Requires="x14">
            <control shapeId="7212" r:id="rId14" name="Option Button 44">
              <controlPr defaultSize="0" autoFill="0" autoLine="0" autoPict="0">
                <anchor moveWithCells="1">
                  <from>
                    <xdr:col>5</xdr:col>
                    <xdr:colOff>203200</xdr:colOff>
                    <xdr:row>34</xdr:row>
                    <xdr:rowOff>0</xdr:rowOff>
                  </from>
                  <to>
                    <xdr:col>9</xdr:col>
                    <xdr:colOff>165100</xdr:colOff>
                    <xdr:row>34</xdr:row>
                    <xdr:rowOff>184150</xdr:rowOff>
                  </to>
                </anchor>
              </controlPr>
            </control>
          </mc:Choice>
        </mc:AlternateContent>
        <mc:AlternateContent xmlns:mc="http://schemas.openxmlformats.org/markup-compatibility/2006">
          <mc:Choice Requires="x14">
            <control shapeId="7213" r:id="rId15" name="Option Button 45">
              <controlPr defaultSize="0" autoFill="0" autoLine="0" autoPict="0">
                <anchor moveWithCells="1">
                  <from>
                    <xdr:col>11</xdr:col>
                    <xdr:colOff>95250</xdr:colOff>
                    <xdr:row>34</xdr:row>
                    <xdr:rowOff>0</xdr:rowOff>
                  </from>
                  <to>
                    <xdr:col>15</xdr:col>
                    <xdr:colOff>50800</xdr:colOff>
                    <xdr:row>34</xdr:row>
                    <xdr:rowOff>184150</xdr:rowOff>
                  </to>
                </anchor>
              </controlPr>
            </control>
          </mc:Choice>
        </mc:AlternateContent>
        <mc:AlternateContent xmlns:mc="http://schemas.openxmlformats.org/markup-compatibility/2006">
          <mc:Choice Requires="x14">
            <control shapeId="7219" r:id="rId16" name="Group Box 51">
              <controlPr defaultSize="0" autoFill="0" autoPict="0">
                <anchor moveWithCells="1">
                  <from>
                    <xdr:col>3</xdr:col>
                    <xdr:colOff>222250</xdr:colOff>
                    <xdr:row>41</xdr:row>
                    <xdr:rowOff>0</xdr:rowOff>
                  </from>
                  <to>
                    <xdr:col>34</xdr:col>
                    <xdr:colOff>203200</xdr:colOff>
                    <xdr:row>42</xdr:row>
                    <xdr:rowOff>95250</xdr:rowOff>
                  </to>
                </anchor>
              </controlPr>
            </control>
          </mc:Choice>
        </mc:AlternateContent>
        <mc:AlternateContent xmlns:mc="http://schemas.openxmlformats.org/markup-compatibility/2006">
          <mc:Choice Requires="x14">
            <control shapeId="7220" r:id="rId17" name="Group Box 52">
              <controlPr defaultSize="0" autoFill="0" autoPict="0">
                <anchor moveWithCells="1">
                  <from>
                    <xdr:col>3</xdr:col>
                    <xdr:colOff>222250</xdr:colOff>
                    <xdr:row>48</xdr:row>
                    <xdr:rowOff>0</xdr:rowOff>
                  </from>
                  <to>
                    <xdr:col>34</xdr:col>
                    <xdr:colOff>203200</xdr:colOff>
                    <xdr:row>49</xdr:row>
                    <xdr:rowOff>95250</xdr:rowOff>
                  </to>
                </anchor>
              </controlPr>
            </control>
          </mc:Choice>
        </mc:AlternateContent>
        <mc:AlternateContent xmlns:mc="http://schemas.openxmlformats.org/markup-compatibility/2006">
          <mc:Choice Requires="x14">
            <control shapeId="7221" r:id="rId18" name="Option Button 53">
              <controlPr defaultSize="0" autoFill="0" autoLine="0" autoPict="0">
                <anchor moveWithCells="1">
                  <from>
                    <xdr:col>5</xdr:col>
                    <xdr:colOff>203200</xdr:colOff>
                    <xdr:row>41</xdr:row>
                    <xdr:rowOff>0</xdr:rowOff>
                  </from>
                  <to>
                    <xdr:col>9</xdr:col>
                    <xdr:colOff>165100</xdr:colOff>
                    <xdr:row>42</xdr:row>
                    <xdr:rowOff>31750</xdr:rowOff>
                  </to>
                </anchor>
              </controlPr>
            </control>
          </mc:Choice>
        </mc:AlternateContent>
        <mc:AlternateContent xmlns:mc="http://schemas.openxmlformats.org/markup-compatibility/2006">
          <mc:Choice Requires="x14">
            <control shapeId="7222" r:id="rId19" name="Option Button 54">
              <controlPr defaultSize="0" autoFill="0" autoLine="0" autoPict="0">
                <anchor moveWithCells="1">
                  <from>
                    <xdr:col>11</xdr:col>
                    <xdr:colOff>95250</xdr:colOff>
                    <xdr:row>41</xdr:row>
                    <xdr:rowOff>0</xdr:rowOff>
                  </from>
                  <to>
                    <xdr:col>15</xdr:col>
                    <xdr:colOff>50800</xdr:colOff>
                    <xdr:row>42</xdr:row>
                    <xdr:rowOff>31750</xdr:rowOff>
                  </to>
                </anchor>
              </controlPr>
            </control>
          </mc:Choice>
        </mc:AlternateContent>
        <mc:AlternateContent xmlns:mc="http://schemas.openxmlformats.org/markup-compatibility/2006">
          <mc:Choice Requires="x14">
            <control shapeId="7223" r:id="rId20" name="Option Button 55">
              <controlPr defaultSize="0" autoFill="0" autoLine="0" autoPict="0">
                <anchor moveWithCells="1">
                  <from>
                    <xdr:col>5</xdr:col>
                    <xdr:colOff>203200</xdr:colOff>
                    <xdr:row>48</xdr:row>
                    <xdr:rowOff>0</xdr:rowOff>
                  </from>
                  <to>
                    <xdr:col>9</xdr:col>
                    <xdr:colOff>165100</xdr:colOff>
                    <xdr:row>49</xdr:row>
                    <xdr:rowOff>31750</xdr:rowOff>
                  </to>
                </anchor>
              </controlPr>
            </control>
          </mc:Choice>
        </mc:AlternateContent>
        <mc:AlternateContent xmlns:mc="http://schemas.openxmlformats.org/markup-compatibility/2006">
          <mc:Choice Requires="x14">
            <control shapeId="7224" r:id="rId21" name="Option Button 56">
              <controlPr defaultSize="0" autoFill="0" autoLine="0" autoPict="0">
                <anchor moveWithCells="1">
                  <from>
                    <xdr:col>11</xdr:col>
                    <xdr:colOff>95250</xdr:colOff>
                    <xdr:row>48</xdr:row>
                    <xdr:rowOff>0</xdr:rowOff>
                  </from>
                  <to>
                    <xdr:col>15</xdr:col>
                    <xdr:colOff>50800</xdr:colOff>
                    <xdr:row>49</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I52"/>
  <sheetViews>
    <sheetView showGridLines="0" showRowColHeaders="0" zoomScale="80" zoomScaleNormal="80" workbookViewId="0">
      <selection activeCell="B10" sqref="B10:AI10"/>
    </sheetView>
  </sheetViews>
  <sheetFormatPr baseColWidth="10" defaultColWidth="3.54296875" defaultRowHeight="12.5"/>
  <cols>
    <col min="1" max="1" width="7.54296875" style="271" customWidth="1"/>
    <col min="2" max="16384" width="3.54296875" style="271"/>
  </cols>
  <sheetData>
    <row r="1" spans="1:35" s="1" customFormat="1" ht="22.5" customHeight="1">
      <c r="A1" s="21"/>
      <c r="I1" s="389" t="s">
        <v>2605</v>
      </c>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row>
    <row r="2" spans="1:35" s="1" customFormat="1" ht="16.5" customHeight="1">
      <c r="A2" s="21"/>
      <c r="B2" s="2"/>
      <c r="C2" s="2"/>
      <c r="D2" s="2"/>
      <c r="E2" s="2"/>
      <c r="F2" s="2"/>
      <c r="G2" s="2"/>
      <c r="H2" s="2"/>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row>
    <row r="3" spans="1:35" s="1" customFormat="1" ht="13.5" customHeight="1">
      <c r="A3" s="21"/>
      <c r="B3" s="3"/>
      <c r="C3" s="2"/>
      <c r="D3" s="2"/>
      <c r="E3" s="2"/>
      <c r="F3" s="2"/>
      <c r="G3" s="2"/>
      <c r="H3" s="2"/>
      <c r="I3" s="2"/>
      <c r="J3" s="2"/>
      <c r="K3" s="2"/>
      <c r="L3" s="4"/>
      <c r="M3" s="4"/>
    </row>
    <row r="4" spans="1:35" s="1" customFormat="1" ht="23.5" customHeight="1">
      <c r="A4" s="21"/>
      <c r="B4" s="151" t="s">
        <v>2601</v>
      </c>
      <c r="C4" s="2"/>
      <c r="D4" s="2"/>
      <c r="E4" s="2"/>
      <c r="F4" s="2"/>
      <c r="G4" s="2"/>
      <c r="H4" s="2"/>
      <c r="I4" s="2"/>
      <c r="J4" s="2"/>
      <c r="K4" s="2"/>
      <c r="L4" s="4"/>
      <c r="M4" s="4"/>
    </row>
    <row r="5" spans="1:35" s="97" customFormat="1" ht="11.25" customHeight="1">
      <c r="B5" s="559" t="s">
        <v>163</v>
      </c>
      <c r="C5" s="560"/>
      <c r="D5" s="560"/>
      <c r="E5" s="560"/>
      <c r="F5" s="560"/>
      <c r="G5" s="560"/>
      <c r="H5" s="560"/>
      <c r="I5" s="560"/>
      <c r="J5" s="560"/>
      <c r="K5" s="560"/>
      <c r="L5" s="560"/>
      <c r="M5" s="560"/>
      <c r="N5" s="560"/>
      <c r="O5" s="560"/>
      <c r="P5" s="560"/>
      <c r="Q5" s="560"/>
      <c r="R5" s="560"/>
      <c r="S5" s="560"/>
      <c r="T5" s="560"/>
      <c r="U5" s="560"/>
      <c r="V5" s="560"/>
      <c r="W5" s="560"/>
      <c r="X5" s="560"/>
      <c r="Y5" s="560"/>
      <c r="Z5" s="561"/>
      <c r="AA5" s="562" t="s">
        <v>1</v>
      </c>
      <c r="AB5" s="562"/>
      <c r="AC5" s="562"/>
      <c r="AD5" s="562"/>
      <c r="AE5" s="562"/>
      <c r="AF5" s="562"/>
      <c r="AG5" s="562"/>
      <c r="AH5" s="562"/>
      <c r="AI5" s="563"/>
    </row>
    <row r="6" spans="1:35" s="173" customFormat="1" ht="24.75" customHeight="1">
      <c r="B6" s="438"/>
      <c r="C6" s="439"/>
      <c r="D6" s="439"/>
      <c r="E6" s="439"/>
      <c r="F6" s="439"/>
      <c r="G6" s="439"/>
      <c r="H6" s="439"/>
      <c r="I6" s="439"/>
      <c r="J6" s="439"/>
      <c r="K6" s="439"/>
      <c r="L6" s="439"/>
      <c r="M6" s="439"/>
      <c r="N6" s="439"/>
      <c r="O6" s="439"/>
      <c r="P6" s="439"/>
      <c r="Q6" s="439"/>
      <c r="R6" s="439"/>
      <c r="S6" s="439"/>
      <c r="T6" s="439"/>
      <c r="U6" s="439"/>
      <c r="V6" s="439"/>
      <c r="W6" s="439"/>
      <c r="X6" s="439"/>
      <c r="Y6" s="439"/>
      <c r="Z6" s="440"/>
      <c r="AA6" s="436"/>
      <c r="AB6" s="436"/>
      <c r="AC6" s="436"/>
      <c r="AD6" s="436"/>
      <c r="AE6" s="436"/>
      <c r="AF6" s="436"/>
      <c r="AG6" s="436"/>
      <c r="AH6" s="436"/>
      <c r="AI6" s="437"/>
    </row>
    <row r="7" spans="1:35" s="1" customFormat="1" ht="11.15" customHeight="1">
      <c r="A7" s="21"/>
      <c r="B7" s="3"/>
      <c r="C7" s="2"/>
      <c r="D7" s="2"/>
      <c r="E7" s="2"/>
      <c r="F7" s="2"/>
      <c r="G7" s="2"/>
      <c r="H7" s="2"/>
      <c r="I7" s="2"/>
      <c r="J7" s="2"/>
      <c r="K7" s="2"/>
      <c r="L7" s="4"/>
      <c r="M7" s="4"/>
    </row>
    <row r="8" spans="1:35" s="38" customFormat="1" ht="24" customHeight="1">
      <c r="A8" s="186"/>
      <c r="B8" s="153" t="s">
        <v>2604</v>
      </c>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row>
    <row r="9" spans="1:35" s="97" customFormat="1" ht="11.25" customHeight="1">
      <c r="B9" s="559" t="s">
        <v>2546</v>
      </c>
      <c r="C9" s="560"/>
      <c r="D9" s="560"/>
      <c r="E9" s="560"/>
      <c r="F9" s="560"/>
      <c r="G9" s="560"/>
      <c r="H9" s="560"/>
      <c r="I9" s="560"/>
      <c r="J9" s="560"/>
      <c r="K9" s="560"/>
      <c r="L9" s="560"/>
      <c r="M9" s="560"/>
      <c r="N9" s="560"/>
      <c r="O9" s="560"/>
      <c r="P9" s="560"/>
      <c r="Q9" s="560"/>
      <c r="R9" s="560"/>
      <c r="S9" s="560"/>
      <c r="T9" s="560"/>
      <c r="U9" s="560"/>
      <c r="V9" s="560"/>
      <c r="W9" s="560"/>
      <c r="X9" s="560"/>
      <c r="Y9" s="560"/>
      <c r="Z9" s="560"/>
      <c r="AA9" s="560"/>
      <c r="AB9" s="560"/>
      <c r="AC9" s="560"/>
      <c r="AD9" s="99"/>
      <c r="AE9" s="99"/>
      <c r="AF9" s="99"/>
      <c r="AG9" s="99"/>
      <c r="AH9" s="99"/>
      <c r="AI9" s="272"/>
    </row>
    <row r="10" spans="1:35" s="173" customFormat="1" ht="24.75" customHeight="1">
      <c r="B10" s="429"/>
      <c r="C10" s="430"/>
      <c r="D10" s="430"/>
      <c r="E10" s="430"/>
      <c r="F10" s="430"/>
      <c r="G10" s="430"/>
      <c r="H10" s="430"/>
      <c r="I10" s="430"/>
      <c r="J10" s="430"/>
      <c r="K10" s="430"/>
      <c r="L10" s="430"/>
      <c r="M10" s="430"/>
      <c r="N10" s="430"/>
      <c r="O10" s="430"/>
      <c r="P10" s="430"/>
      <c r="Q10" s="430"/>
      <c r="R10" s="724"/>
      <c r="S10" s="724"/>
      <c r="T10" s="724"/>
      <c r="U10" s="724"/>
      <c r="V10" s="724"/>
      <c r="W10" s="724"/>
      <c r="X10" s="430"/>
      <c r="Y10" s="430"/>
      <c r="Z10" s="430"/>
      <c r="AA10" s="430"/>
      <c r="AB10" s="430"/>
      <c r="AC10" s="430"/>
      <c r="AD10" s="430"/>
      <c r="AE10" s="430"/>
      <c r="AF10" s="430"/>
      <c r="AG10" s="430"/>
      <c r="AH10" s="430"/>
      <c r="AI10" s="431"/>
    </row>
    <row r="11" spans="1:35" s="97" customFormat="1" ht="11.25" customHeight="1">
      <c r="B11" s="52" t="s">
        <v>2603</v>
      </c>
      <c r="C11" s="20"/>
      <c r="D11" s="20"/>
      <c r="E11" s="20"/>
      <c r="F11" s="20"/>
      <c r="G11" s="20"/>
      <c r="H11" s="20"/>
      <c r="I11" s="20"/>
      <c r="J11" s="20"/>
      <c r="K11" s="20"/>
      <c r="L11" s="20"/>
      <c r="M11" s="20"/>
      <c r="N11" s="20"/>
      <c r="O11" s="20"/>
      <c r="P11" s="20"/>
      <c r="Q11" s="69"/>
      <c r="R11" s="58" t="s">
        <v>38</v>
      </c>
      <c r="S11" s="59"/>
      <c r="T11" s="59"/>
      <c r="U11" s="274"/>
      <c r="V11" s="274"/>
      <c r="W11" s="275"/>
      <c r="X11" s="276" t="s">
        <v>39</v>
      </c>
      <c r="Y11" s="276"/>
      <c r="Z11" s="276"/>
      <c r="AA11" s="277"/>
      <c r="AB11" s="277"/>
      <c r="AC11" s="278"/>
      <c r="AD11" s="279" t="s">
        <v>23</v>
      </c>
      <c r="AE11" s="276"/>
      <c r="AF11" s="276"/>
      <c r="AG11" s="277"/>
      <c r="AH11" s="277"/>
      <c r="AI11" s="278"/>
    </row>
    <row r="12" spans="1:35" s="173" customFormat="1" ht="24.75" customHeight="1">
      <c r="B12" s="287"/>
      <c r="C12" s="289"/>
      <c r="D12" s="288"/>
      <c r="E12" s="289"/>
      <c r="F12" s="720"/>
      <c r="G12" s="720"/>
      <c r="H12" s="720"/>
      <c r="I12" s="720"/>
      <c r="J12" s="720"/>
      <c r="K12" s="720"/>
      <c r="L12" s="720"/>
      <c r="M12" s="720"/>
      <c r="N12" s="289"/>
      <c r="O12" s="289"/>
      <c r="P12" s="289"/>
      <c r="Q12" s="290"/>
      <c r="R12" s="719"/>
      <c r="S12" s="720"/>
      <c r="T12" s="720"/>
      <c r="U12" s="720"/>
      <c r="V12" s="720"/>
      <c r="W12" s="721"/>
      <c r="X12" s="722"/>
      <c r="Y12" s="722"/>
      <c r="Z12" s="722"/>
      <c r="AA12" s="722"/>
      <c r="AB12" s="722"/>
      <c r="AC12" s="723"/>
      <c r="AD12" s="631"/>
      <c r="AE12" s="632"/>
      <c r="AF12" s="632"/>
      <c r="AG12" s="632"/>
      <c r="AH12" s="632"/>
      <c r="AI12" s="633"/>
    </row>
    <row r="13" spans="1:35" s="97" customFormat="1" ht="11.25" customHeight="1">
      <c r="B13" s="273" t="s">
        <v>25</v>
      </c>
      <c r="C13" s="280"/>
      <c r="D13" s="280"/>
      <c r="E13" s="280"/>
      <c r="F13" s="280"/>
      <c r="G13" s="280"/>
      <c r="H13" s="280"/>
      <c r="I13" s="281"/>
      <c r="J13" s="273" t="s">
        <v>26</v>
      </c>
      <c r="K13" s="273"/>
      <c r="L13" s="280"/>
      <c r="M13" s="280"/>
      <c r="N13" s="280"/>
      <c r="O13" s="280"/>
      <c r="P13" s="280"/>
      <c r="Q13" s="280"/>
      <c r="R13" s="280"/>
      <c r="S13" s="280"/>
      <c r="T13" s="280"/>
      <c r="U13" s="280"/>
      <c r="V13" s="280"/>
      <c r="W13" s="280"/>
      <c r="X13" s="282"/>
      <c r="Y13" s="99"/>
      <c r="Z13" s="283"/>
      <c r="AA13" s="283"/>
      <c r="AB13" s="283"/>
      <c r="AC13" s="283"/>
      <c r="AD13" s="283"/>
      <c r="AE13" s="283"/>
      <c r="AF13" s="283"/>
      <c r="AG13" s="284"/>
      <c r="AH13" s="284"/>
      <c r="AI13" s="285"/>
    </row>
    <row r="14" spans="1:35" s="173" customFormat="1" ht="24.75" customHeight="1">
      <c r="B14" s="716"/>
      <c r="C14" s="717"/>
      <c r="D14" s="717"/>
      <c r="E14" s="717"/>
      <c r="F14" s="717"/>
      <c r="G14" s="717"/>
      <c r="H14" s="717"/>
      <c r="I14" s="718"/>
      <c r="J14" s="716"/>
      <c r="K14" s="717"/>
      <c r="L14" s="717"/>
      <c r="M14" s="717"/>
      <c r="N14" s="717"/>
      <c r="O14" s="717"/>
      <c r="P14" s="717"/>
      <c r="Q14" s="717"/>
      <c r="R14" s="717"/>
      <c r="S14" s="717"/>
      <c r="T14" s="717"/>
      <c r="U14" s="717"/>
      <c r="V14" s="717"/>
      <c r="W14" s="717"/>
      <c r="X14" s="717"/>
      <c r="Y14" s="717"/>
      <c r="Z14" s="717"/>
      <c r="AA14" s="717"/>
      <c r="AB14" s="717"/>
      <c r="AC14" s="717"/>
      <c r="AD14" s="717"/>
      <c r="AE14" s="717"/>
      <c r="AF14" s="717"/>
      <c r="AG14" s="717"/>
      <c r="AH14" s="717"/>
      <c r="AI14" s="718"/>
    </row>
    <row r="15" spans="1:35" s="97" customFormat="1" ht="11.25" customHeight="1">
      <c r="B15" s="52" t="s">
        <v>37</v>
      </c>
      <c r="C15" s="20"/>
      <c r="D15" s="20"/>
      <c r="E15" s="20"/>
      <c r="F15" s="20"/>
      <c r="G15" s="20"/>
      <c r="H15" s="20"/>
      <c r="I15" s="20"/>
      <c r="J15" s="99"/>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69"/>
    </row>
    <row r="16" spans="1:35" s="173" customFormat="1" ht="24.75" customHeight="1">
      <c r="B16" s="396"/>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8"/>
    </row>
    <row r="17" spans="2:35" s="173" customFormat="1" ht="6.65" customHeight="1">
      <c r="B17" s="286"/>
      <c r="C17" s="286"/>
      <c r="D17" s="286"/>
      <c r="E17" s="286"/>
      <c r="F17" s="286"/>
      <c r="G17" s="286"/>
      <c r="H17" s="286"/>
      <c r="I17" s="286"/>
      <c r="J17" s="286"/>
      <c r="K17" s="286"/>
      <c r="L17" s="286"/>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row>
    <row r="18" spans="2:35" s="97" customFormat="1" ht="11.25" customHeight="1">
      <c r="B18" s="559" t="s">
        <v>2546</v>
      </c>
      <c r="C18" s="560"/>
      <c r="D18" s="560"/>
      <c r="E18" s="560"/>
      <c r="F18" s="560"/>
      <c r="G18" s="560"/>
      <c r="H18" s="560"/>
      <c r="I18" s="560"/>
      <c r="J18" s="560"/>
      <c r="K18" s="560"/>
      <c r="L18" s="560"/>
      <c r="M18" s="560"/>
      <c r="N18" s="560"/>
      <c r="O18" s="560"/>
      <c r="P18" s="560"/>
      <c r="Q18" s="560"/>
      <c r="R18" s="560"/>
      <c r="S18" s="560"/>
      <c r="T18" s="560"/>
      <c r="U18" s="560"/>
      <c r="V18" s="560"/>
      <c r="W18" s="560"/>
      <c r="X18" s="560"/>
      <c r="Y18" s="560"/>
      <c r="Z18" s="560"/>
      <c r="AA18" s="560"/>
      <c r="AB18" s="560"/>
      <c r="AC18" s="560"/>
      <c r="AD18" s="99"/>
      <c r="AE18" s="99"/>
      <c r="AF18" s="99"/>
      <c r="AG18" s="99"/>
      <c r="AH18" s="99"/>
      <c r="AI18" s="272"/>
    </row>
    <row r="19" spans="2:35" s="173" customFormat="1" ht="24.75" customHeight="1">
      <c r="B19" s="429"/>
      <c r="C19" s="430"/>
      <c r="D19" s="430"/>
      <c r="E19" s="430"/>
      <c r="F19" s="430"/>
      <c r="G19" s="430"/>
      <c r="H19" s="430"/>
      <c r="I19" s="430"/>
      <c r="J19" s="430"/>
      <c r="K19" s="430"/>
      <c r="L19" s="430"/>
      <c r="M19" s="430"/>
      <c r="N19" s="430"/>
      <c r="O19" s="430"/>
      <c r="P19" s="430"/>
      <c r="Q19" s="430"/>
      <c r="R19" s="724"/>
      <c r="S19" s="724"/>
      <c r="T19" s="724"/>
      <c r="U19" s="724"/>
      <c r="V19" s="724"/>
      <c r="W19" s="724"/>
      <c r="X19" s="430"/>
      <c r="Y19" s="430"/>
      <c r="Z19" s="430"/>
      <c r="AA19" s="430"/>
      <c r="AB19" s="430"/>
      <c r="AC19" s="430"/>
      <c r="AD19" s="430"/>
      <c r="AE19" s="430"/>
      <c r="AF19" s="430"/>
      <c r="AG19" s="430"/>
      <c r="AH19" s="430"/>
      <c r="AI19" s="431"/>
    </row>
    <row r="20" spans="2:35" s="97" customFormat="1" ht="11.25" customHeight="1">
      <c r="B20" s="52" t="s">
        <v>2603</v>
      </c>
      <c r="C20" s="20"/>
      <c r="D20" s="20"/>
      <c r="E20" s="20"/>
      <c r="F20" s="20"/>
      <c r="G20" s="20"/>
      <c r="H20" s="20"/>
      <c r="I20" s="20"/>
      <c r="J20" s="20"/>
      <c r="K20" s="20"/>
      <c r="L20" s="20"/>
      <c r="M20" s="20"/>
      <c r="N20" s="20"/>
      <c r="O20" s="20"/>
      <c r="P20" s="20"/>
      <c r="Q20" s="69"/>
      <c r="R20" s="58" t="s">
        <v>38</v>
      </c>
      <c r="S20" s="59"/>
      <c r="T20" s="59"/>
      <c r="U20" s="274"/>
      <c r="V20" s="274"/>
      <c r="W20" s="275"/>
      <c r="X20" s="276" t="s">
        <v>39</v>
      </c>
      <c r="Y20" s="276"/>
      <c r="Z20" s="276"/>
      <c r="AA20" s="277"/>
      <c r="AB20" s="277"/>
      <c r="AC20" s="278"/>
      <c r="AD20" s="279" t="s">
        <v>23</v>
      </c>
      <c r="AE20" s="276"/>
      <c r="AF20" s="276"/>
      <c r="AG20" s="277"/>
      <c r="AH20" s="277"/>
      <c r="AI20" s="278"/>
    </row>
    <row r="21" spans="2:35" s="173" customFormat="1" ht="24.75" customHeight="1">
      <c r="B21" s="287"/>
      <c r="C21" s="289"/>
      <c r="D21" s="288"/>
      <c r="E21" s="289"/>
      <c r="F21" s="720"/>
      <c r="G21" s="720"/>
      <c r="H21" s="720"/>
      <c r="I21" s="720"/>
      <c r="J21" s="720"/>
      <c r="K21" s="720"/>
      <c r="L21" s="720"/>
      <c r="M21" s="720"/>
      <c r="N21" s="289"/>
      <c r="O21" s="289"/>
      <c r="P21" s="289"/>
      <c r="Q21" s="290"/>
      <c r="R21" s="719"/>
      <c r="S21" s="720"/>
      <c r="T21" s="720"/>
      <c r="U21" s="720"/>
      <c r="V21" s="720"/>
      <c r="W21" s="721"/>
      <c r="X21" s="722"/>
      <c r="Y21" s="722"/>
      <c r="Z21" s="722"/>
      <c r="AA21" s="722"/>
      <c r="AB21" s="722"/>
      <c r="AC21" s="723"/>
      <c r="AD21" s="631"/>
      <c r="AE21" s="632"/>
      <c r="AF21" s="632"/>
      <c r="AG21" s="632"/>
      <c r="AH21" s="632"/>
      <c r="AI21" s="633"/>
    </row>
    <row r="22" spans="2:35" s="97" customFormat="1" ht="11.25" customHeight="1">
      <c r="B22" s="273" t="s">
        <v>25</v>
      </c>
      <c r="C22" s="280"/>
      <c r="D22" s="280"/>
      <c r="E22" s="280"/>
      <c r="F22" s="280"/>
      <c r="G22" s="280"/>
      <c r="H22" s="280"/>
      <c r="I22" s="281"/>
      <c r="J22" s="273" t="s">
        <v>26</v>
      </c>
      <c r="K22" s="273"/>
      <c r="L22" s="280"/>
      <c r="M22" s="280"/>
      <c r="N22" s="280"/>
      <c r="O22" s="280"/>
      <c r="P22" s="280"/>
      <c r="Q22" s="280"/>
      <c r="R22" s="280"/>
      <c r="S22" s="280"/>
      <c r="T22" s="280"/>
      <c r="U22" s="280"/>
      <c r="V22" s="280"/>
      <c r="W22" s="280"/>
      <c r="X22" s="282"/>
      <c r="Y22" s="99"/>
      <c r="Z22" s="283"/>
      <c r="AA22" s="283"/>
      <c r="AB22" s="283"/>
      <c r="AC22" s="283"/>
      <c r="AD22" s="283"/>
      <c r="AE22" s="283"/>
      <c r="AF22" s="283"/>
      <c r="AG22" s="284"/>
      <c r="AH22" s="284"/>
      <c r="AI22" s="285"/>
    </row>
    <row r="23" spans="2:35" s="173" customFormat="1" ht="24.75" customHeight="1">
      <c r="B23" s="716"/>
      <c r="C23" s="717"/>
      <c r="D23" s="717"/>
      <c r="E23" s="717"/>
      <c r="F23" s="717"/>
      <c r="G23" s="717"/>
      <c r="H23" s="717"/>
      <c r="I23" s="718"/>
      <c r="J23" s="716"/>
      <c r="K23" s="717"/>
      <c r="L23" s="717"/>
      <c r="M23" s="717"/>
      <c r="N23" s="717"/>
      <c r="O23" s="717"/>
      <c r="P23" s="717"/>
      <c r="Q23" s="717"/>
      <c r="R23" s="717"/>
      <c r="S23" s="717"/>
      <c r="T23" s="717"/>
      <c r="U23" s="717"/>
      <c r="V23" s="717"/>
      <c r="W23" s="717"/>
      <c r="X23" s="717"/>
      <c r="Y23" s="717"/>
      <c r="Z23" s="717"/>
      <c r="AA23" s="717"/>
      <c r="AB23" s="717"/>
      <c r="AC23" s="717"/>
      <c r="AD23" s="717"/>
      <c r="AE23" s="717"/>
      <c r="AF23" s="717"/>
      <c r="AG23" s="717"/>
      <c r="AH23" s="717"/>
      <c r="AI23" s="718"/>
    </row>
    <row r="24" spans="2:35" s="97" customFormat="1" ht="11.25" customHeight="1">
      <c r="B24" s="52" t="s">
        <v>37</v>
      </c>
      <c r="C24" s="20"/>
      <c r="D24" s="20"/>
      <c r="E24" s="20"/>
      <c r="F24" s="20"/>
      <c r="G24" s="20"/>
      <c r="H24" s="20"/>
      <c r="I24" s="20"/>
      <c r="J24" s="99"/>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69"/>
    </row>
    <row r="25" spans="2:35" s="173" customFormat="1" ht="24.75" customHeight="1">
      <c r="B25" s="396"/>
      <c r="C25" s="397"/>
      <c r="D25" s="397"/>
      <c r="E25" s="397"/>
      <c r="F25" s="397"/>
      <c r="G25" s="397"/>
      <c r="H25" s="397"/>
      <c r="I25" s="397"/>
      <c r="J25" s="397"/>
      <c r="K25" s="397"/>
      <c r="L25" s="397"/>
      <c r="M25" s="397"/>
      <c r="N25" s="397"/>
      <c r="O25" s="397"/>
      <c r="P25" s="397"/>
      <c r="Q25" s="397"/>
      <c r="R25" s="397"/>
      <c r="S25" s="397"/>
      <c r="T25" s="397"/>
      <c r="U25" s="397"/>
      <c r="V25" s="397"/>
      <c r="W25" s="397"/>
      <c r="X25" s="397"/>
      <c r="Y25" s="397"/>
      <c r="Z25" s="397"/>
      <c r="AA25" s="397"/>
      <c r="AB25" s="397"/>
      <c r="AC25" s="397"/>
      <c r="AD25" s="397"/>
      <c r="AE25" s="397"/>
      <c r="AF25" s="397"/>
      <c r="AG25" s="397"/>
      <c r="AH25" s="397"/>
      <c r="AI25" s="398"/>
    </row>
    <row r="26" spans="2:35" s="173" customFormat="1" ht="6.65" customHeight="1">
      <c r="B26" s="286"/>
      <c r="C26" s="286"/>
      <c r="D26" s="286"/>
      <c r="E26" s="286"/>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row>
    <row r="27" spans="2:35" s="97" customFormat="1" ht="11.25" customHeight="1">
      <c r="B27" s="559" t="s">
        <v>2546</v>
      </c>
      <c r="C27" s="560"/>
      <c r="D27" s="560"/>
      <c r="E27" s="560"/>
      <c r="F27" s="560"/>
      <c r="G27" s="560"/>
      <c r="H27" s="560"/>
      <c r="I27" s="560"/>
      <c r="J27" s="560"/>
      <c r="K27" s="560"/>
      <c r="L27" s="560"/>
      <c r="M27" s="560"/>
      <c r="N27" s="560"/>
      <c r="O27" s="560"/>
      <c r="P27" s="560"/>
      <c r="Q27" s="560"/>
      <c r="R27" s="560"/>
      <c r="S27" s="560"/>
      <c r="T27" s="560"/>
      <c r="U27" s="560"/>
      <c r="V27" s="560"/>
      <c r="W27" s="560"/>
      <c r="X27" s="560"/>
      <c r="Y27" s="560"/>
      <c r="Z27" s="560"/>
      <c r="AA27" s="560"/>
      <c r="AB27" s="560"/>
      <c r="AC27" s="560"/>
      <c r="AD27" s="99"/>
      <c r="AE27" s="99"/>
      <c r="AF27" s="99"/>
      <c r="AG27" s="99"/>
      <c r="AH27" s="99"/>
      <c r="AI27" s="272"/>
    </row>
    <row r="28" spans="2:35" s="173" customFormat="1" ht="24.75" customHeight="1">
      <c r="B28" s="429"/>
      <c r="C28" s="430"/>
      <c r="D28" s="430"/>
      <c r="E28" s="430"/>
      <c r="F28" s="430"/>
      <c r="G28" s="430"/>
      <c r="H28" s="430"/>
      <c r="I28" s="430"/>
      <c r="J28" s="430"/>
      <c r="K28" s="430"/>
      <c r="L28" s="430"/>
      <c r="M28" s="430"/>
      <c r="N28" s="430"/>
      <c r="O28" s="430"/>
      <c r="P28" s="430"/>
      <c r="Q28" s="430"/>
      <c r="R28" s="724"/>
      <c r="S28" s="724"/>
      <c r="T28" s="724"/>
      <c r="U28" s="724"/>
      <c r="V28" s="724"/>
      <c r="W28" s="724"/>
      <c r="X28" s="430"/>
      <c r="Y28" s="430"/>
      <c r="Z28" s="430"/>
      <c r="AA28" s="430"/>
      <c r="AB28" s="430"/>
      <c r="AC28" s="430"/>
      <c r="AD28" s="430"/>
      <c r="AE28" s="430"/>
      <c r="AF28" s="430"/>
      <c r="AG28" s="430"/>
      <c r="AH28" s="430"/>
      <c r="AI28" s="431"/>
    </row>
    <row r="29" spans="2:35" s="97" customFormat="1" ht="11.25" customHeight="1">
      <c r="B29" s="52" t="s">
        <v>2603</v>
      </c>
      <c r="C29" s="20"/>
      <c r="D29" s="20"/>
      <c r="E29" s="20"/>
      <c r="F29" s="20"/>
      <c r="G29" s="20"/>
      <c r="H29" s="20"/>
      <c r="I29" s="20"/>
      <c r="J29" s="20"/>
      <c r="K29" s="20"/>
      <c r="L29" s="20"/>
      <c r="M29" s="20"/>
      <c r="N29" s="20"/>
      <c r="O29" s="20"/>
      <c r="P29" s="20"/>
      <c r="Q29" s="69"/>
      <c r="R29" s="58" t="s">
        <v>38</v>
      </c>
      <c r="S29" s="59"/>
      <c r="T29" s="59"/>
      <c r="U29" s="274"/>
      <c r="V29" s="274"/>
      <c r="W29" s="275"/>
      <c r="X29" s="276" t="s">
        <v>39</v>
      </c>
      <c r="Y29" s="276"/>
      <c r="Z29" s="276"/>
      <c r="AA29" s="277"/>
      <c r="AB29" s="277"/>
      <c r="AC29" s="278"/>
      <c r="AD29" s="279" t="s">
        <v>23</v>
      </c>
      <c r="AE29" s="276"/>
      <c r="AF29" s="276"/>
      <c r="AG29" s="277"/>
      <c r="AH29" s="277"/>
      <c r="AI29" s="278"/>
    </row>
    <row r="30" spans="2:35" s="173" customFormat="1" ht="24.75" customHeight="1">
      <c r="B30" s="287"/>
      <c r="C30" s="289"/>
      <c r="D30" s="288"/>
      <c r="E30" s="289"/>
      <c r="F30" s="720"/>
      <c r="G30" s="720"/>
      <c r="H30" s="720"/>
      <c r="I30" s="720"/>
      <c r="J30" s="720"/>
      <c r="K30" s="720"/>
      <c r="L30" s="720"/>
      <c r="M30" s="720"/>
      <c r="N30" s="289"/>
      <c r="O30" s="289"/>
      <c r="P30" s="289"/>
      <c r="Q30" s="290"/>
      <c r="R30" s="719"/>
      <c r="S30" s="720"/>
      <c r="T30" s="720"/>
      <c r="U30" s="720"/>
      <c r="V30" s="720"/>
      <c r="W30" s="721"/>
      <c r="X30" s="722"/>
      <c r="Y30" s="722"/>
      <c r="Z30" s="722"/>
      <c r="AA30" s="722"/>
      <c r="AB30" s="722"/>
      <c r="AC30" s="723"/>
      <c r="AD30" s="631"/>
      <c r="AE30" s="632"/>
      <c r="AF30" s="632"/>
      <c r="AG30" s="632"/>
      <c r="AH30" s="632"/>
      <c r="AI30" s="633"/>
    </row>
    <row r="31" spans="2:35" s="97" customFormat="1" ht="11.25" customHeight="1">
      <c r="B31" s="273" t="s">
        <v>25</v>
      </c>
      <c r="C31" s="280"/>
      <c r="D31" s="280"/>
      <c r="E31" s="280"/>
      <c r="F31" s="280"/>
      <c r="G31" s="280"/>
      <c r="H31" s="280"/>
      <c r="I31" s="281"/>
      <c r="J31" s="273" t="s">
        <v>26</v>
      </c>
      <c r="K31" s="273"/>
      <c r="L31" s="280"/>
      <c r="M31" s="280"/>
      <c r="N31" s="280"/>
      <c r="O31" s="280"/>
      <c r="P31" s="280"/>
      <c r="Q31" s="280"/>
      <c r="R31" s="280"/>
      <c r="S31" s="280"/>
      <c r="T31" s="280"/>
      <c r="U31" s="280"/>
      <c r="V31" s="280"/>
      <c r="W31" s="280"/>
      <c r="X31" s="282"/>
      <c r="Y31" s="99"/>
      <c r="Z31" s="283"/>
      <c r="AA31" s="283"/>
      <c r="AB31" s="283"/>
      <c r="AC31" s="283"/>
      <c r="AD31" s="283"/>
      <c r="AE31" s="283"/>
      <c r="AF31" s="283"/>
      <c r="AG31" s="284"/>
      <c r="AH31" s="284"/>
      <c r="AI31" s="285"/>
    </row>
    <row r="32" spans="2:35" s="173" customFormat="1" ht="24.75" customHeight="1">
      <c r="B32" s="716"/>
      <c r="C32" s="717"/>
      <c r="D32" s="717"/>
      <c r="E32" s="717"/>
      <c r="F32" s="717"/>
      <c r="G32" s="717"/>
      <c r="H32" s="717"/>
      <c r="I32" s="718"/>
      <c r="J32" s="716"/>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8"/>
    </row>
    <row r="33" spans="2:35" s="97" customFormat="1" ht="11.25" customHeight="1">
      <c r="B33" s="52" t="s">
        <v>37</v>
      </c>
      <c r="C33" s="20"/>
      <c r="D33" s="20"/>
      <c r="E33" s="20"/>
      <c r="F33" s="20"/>
      <c r="G33" s="20"/>
      <c r="H33" s="20"/>
      <c r="I33" s="20"/>
      <c r="J33" s="99"/>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69"/>
    </row>
    <row r="34" spans="2:35" s="173" customFormat="1" ht="24.75" customHeight="1">
      <c r="B34" s="396"/>
      <c r="C34" s="397"/>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397"/>
      <c r="AG34" s="397"/>
      <c r="AH34" s="397"/>
      <c r="AI34" s="398"/>
    </row>
    <row r="35" spans="2:35" s="173" customFormat="1" ht="6.65" customHeight="1">
      <c r="B35" s="286"/>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row>
    <row r="36" spans="2:35" s="97" customFormat="1" ht="11.25" customHeight="1">
      <c r="B36" s="559" t="s">
        <v>2546</v>
      </c>
      <c r="C36" s="560"/>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99"/>
      <c r="AE36" s="99"/>
      <c r="AF36" s="99"/>
      <c r="AG36" s="99"/>
      <c r="AH36" s="99"/>
      <c r="AI36" s="272"/>
    </row>
    <row r="37" spans="2:35" s="173" customFormat="1" ht="24.75" customHeight="1">
      <c r="B37" s="429"/>
      <c r="C37" s="430"/>
      <c r="D37" s="430"/>
      <c r="E37" s="430"/>
      <c r="F37" s="430"/>
      <c r="G37" s="430"/>
      <c r="H37" s="430"/>
      <c r="I37" s="430"/>
      <c r="J37" s="430"/>
      <c r="K37" s="430"/>
      <c r="L37" s="430"/>
      <c r="M37" s="430"/>
      <c r="N37" s="430"/>
      <c r="O37" s="430"/>
      <c r="P37" s="430"/>
      <c r="Q37" s="430"/>
      <c r="R37" s="724"/>
      <c r="S37" s="724"/>
      <c r="T37" s="724"/>
      <c r="U37" s="724"/>
      <c r="V37" s="724"/>
      <c r="W37" s="724"/>
      <c r="X37" s="430"/>
      <c r="Y37" s="430"/>
      <c r="Z37" s="430"/>
      <c r="AA37" s="430"/>
      <c r="AB37" s="430"/>
      <c r="AC37" s="430"/>
      <c r="AD37" s="430"/>
      <c r="AE37" s="430"/>
      <c r="AF37" s="430"/>
      <c r="AG37" s="430"/>
      <c r="AH37" s="430"/>
      <c r="AI37" s="431"/>
    </row>
    <row r="38" spans="2:35" s="97" customFormat="1" ht="11.25" customHeight="1">
      <c r="B38" s="52" t="s">
        <v>2603</v>
      </c>
      <c r="C38" s="20"/>
      <c r="D38" s="20"/>
      <c r="E38" s="20"/>
      <c r="F38" s="20"/>
      <c r="G38" s="20"/>
      <c r="H38" s="20"/>
      <c r="I38" s="20"/>
      <c r="J38" s="20"/>
      <c r="K38" s="20"/>
      <c r="L38" s="20"/>
      <c r="M38" s="20"/>
      <c r="N38" s="20"/>
      <c r="O38" s="20"/>
      <c r="P38" s="20"/>
      <c r="Q38" s="69"/>
      <c r="R38" s="58" t="s">
        <v>38</v>
      </c>
      <c r="S38" s="59"/>
      <c r="T38" s="59"/>
      <c r="U38" s="274"/>
      <c r="V38" s="274"/>
      <c r="W38" s="275"/>
      <c r="X38" s="276" t="s">
        <v>39</v>
      </c>
      <c r="Y38" s="276"/>
      <c r="Z38" s="276"/>
      <c r="AA38" s="277"/>
      <c r="AB38" s="277"/>
      <c r="AC38" s="278"/>
      <c r="AD38" s="279" t="s">
        <v>23</v>
      </c>
      <c r="AE38" s="276"/>
      <c r="AF38" s="276"/>
      <c r="AG38" s="277"/>
      <c r="AH38" s="277"/>
      <c r="AI38" s="278"/>
    </row>
    <row r="39" spans="2:35" s="173" customFormat="1" ht="24.75" customHeight="1">
      <c r="B39" s="287"/>
      <c r="C39" s="289"/>
      <c r="D39" s="288"/>
      <c r="E39" s="289"/>
      <c r="F39" s="720"/>
      <c r="G39" s="720"/>
      <c r="H39" s="720"/>
      <c r="I39" s="720"/>
      <c r="J39" s="720"/>
      <c r="K39" s="720"/>
      <c r="L39" s="720"/>
      <c r="M39" s="720"/>
      <c r="N39" s="289"/>
      <c r="O39" s="289"/>
      <c r="P39" s="289"/>
      <c r="Q39" s="290"/>
      <c r="R39" s="719"/>
      <c r="S39" s="720"/>
      <c r="T39" s="720"/>
      <c r="U39" s="720"/>
      <c r="V39" s="720"/>
      <c r="W39" s="721"/>
      <c r="X39" s="722"/>
      <c r="Y39" s="722"/>
      <c r="Z39" s="722"/>
      <c r="AA39" s="722"/>
      <c r="AB39" s="722"/>
      <c r="AC39" s="723"/>
      <c r="AD39" s="631"/>
      <c r="AE39" s="632"/>
      <c r="AF39" s="632"/>
      <c r="AG39" s="632"/>
      <c r="AH39" s="632"/>
      <c r="AI39" s="633"/>
    </row>
    <row r="40" spans="2:35" s="97" customFormat="1" ht="11.25" customHeight="1">
      <c r="B40" s="273" t="s">
        <v>25</v>
      </c>
      <c r="C40" s="280"/>
      <c r="D40" s="280"/>
      <c r="E40" s="280"/>
      <c r="F40" s="280"/>
      <c r="G40" s="280"/>
      <c r="H40" s="280"/>
      <c r="I40" s="281"/>
      <c r="J40" s="273" t="s">
        <v>26</v>
      </c>
      <c r="K40" s="273"/>
      <c r="L40" s="280"/>
      <c r="M40" s="280"/>
      <c r="N40" s="280"/>
      <c r="O40" s="280"/>
      <c r="P40" s="280"/>
      <c r="Q40" s="280"/>
      <c r="R40" s="280"/>
      <c r="S40" s="280"/>
      <c r="T40" s="280"/>
      <c r="U40" s="280"/>
      <c r="V40" s="280"/>
      <c r="W40" s="280"/>
      <c r="X40" s="282"/>
      <c r="Y40" s="99"/>
      <c r="Z40" s="283"/>
      <c r="AA40" s="283"/>
      <c r="AB40" s="283"/>
      <c r="AC40" s="283"/>
      <c r="AD40" s="283"/>
      <c r="AE40" s="283"/>
      <c r="AF40" s="283"/>
      <c r="AG40" s="284"/>
      <c r="AH40" s="284"/>
      <c r="AI40" s="285"/>
    </row>
    <row r="41" spans="2:35" s="173" customFormat="1" ht="24.75" customHeight="1">
      <c r="B41" s="716"/>
      <c r="C41" s="717"/>
      <c r="D41" s="717"/>
      <c r="E41" s="717"/>
      <c r="F41" s="717"/>
      <c r="G41" s="717"/>
      <c r="H41" s="717"/>
      <c r="I41" s="718"/>
      <c r="J41" s="716"/>
      <c r="K41" s="717"/>
      <c r="L41" s="717"/>
      <c r="M41" s="717"/>
      <c r="N41" s="717"/>
      <c r="O41" s="717"/>
      <c r="P41" s="717"/>
      <c r="Q41" s="717"/>
      <c r="R41" s="717"/>
      <c r="S41" s="717"/>
      <c r="T41" s="717"/>
      <c r="U41" s="717"/>
      <c r="V41" s="717"/>
      <c r="W41" s="717"/>
      <c r="X41" s="717"/>
      <c r="Y41" s="717"/>
      <c r="Z41" s="717"/>
      <c r="AA41" s="717"/>
      <c r="AB41" s="717"/>
      <c r="AC41" s="717"/>
      <c r="AD41" s="717"/>
      <c r="AE41" s="717"/>
      <c r="AF41" s="717"/>
      <c r="AG41" s="717"/>
      <c r="AH41" s="717"/>
      <c r="AI41" s="718"/>
    </row>
    <row r="42" spans="2:35" s="97" customFormat="1" ht="11.25" customHeight="1">
      <c r="B42" s="52" t="s">
        <v>37</v>
      </c>
      <c r="C42" s="20"/>
      <c r="D42" s="20"/>
      <c r="E42" s="20"/>
      <c r="F42" s="20"/>
      <c r="G42" s="20"/>
      <c r="H42" s="20"/>
      <c r="I42" s="20"/>
      <c r="J42" s="99"/>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69"/>
    </row>
    <row r="43" spans="2:35" s="173" customFormat="1" ht="24.75" customHeight="1">
      <c r="B43" s="396"/>
      <c r="C43" s="397"/>
      <c r="D43" s="397"/>
      <c r="E43" s="397"/>
      <c r="F43" s="397"/>
      <c r="G43" s="397"/>
      <c r="H43" s="397"/>
      <c r="I43" s="397"/>
      <c r="J43" s="397"/>
      <c r="K43" s="397"/>
      <c r="L43" s="397"/>
      <c r="M43" s="397"/>
      <c r="N43" s="397"/>
      <c r="O43" s="397"/>
      <c r="P43" s="397"/>
      <c r="Q43" s="397"/>
      <c r="R43" s="397"/>
      <c r="S43" s="397"/>
      <c r="T43" s="397"/>
      <c r="U43" s="397"/>
      <c r="V43" s="397"/>
      <c r="W43" s="397"/>
      <c r="X43" s="397"/>
      <c r="Y43" s="397"/>
      <c r="Z43" s="397"/>
      <c r="AA43" s="397"/>
      <c r="AB43" s="397"/>
      <c r="AC43" s="397"/>
      <c r="AD43" s="397"/>
      <c r="AE43" s="397"/>
      <c r="AF43" s="397"/>
      <c r="AG43" s="397"/>
      <c r="AH43" s="397"/>
      <c r="AI43" s="398"/>
    </row>
    <row r="44" spans="2:35" s="173" customFormat="1" ht="6.65" customHeight="1">
      <c r="B44" s="286"/>
      <c r="C44" s="286"/>
      <c r="D44" s="286"/>
      <c r="E44" s="286"/>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row>
    <row r="45" spans="2:35" s="97" customFormat="1" ht="11.25" customHeight="1">
      <c r="B45" s="559" t="s">
        <v>2546</v>
      </c>
      <c r="C45" s="560"/>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60"/>
      <c r="AC45" s="560"/>
      <c r="AD45" s="99"/>
      <c r="AE45" s="99"/>
      <c r="AF45" s="99"/>
      <c r="AG45" s="99"/>
      <c r="AH45" s="99"/>
      <c r="AI45" s="272"/>
    </row>
    <row r="46" spans="2:35" s="173" customFormat="1" ht="24.75" customHeight="1">
      <c r="B46" s="429"/>
      <c r="C46" s="430"/>
      <c r="D46" s="430"/>
      <c r="E46" s="430"/>
      <c r="F46" s="430"/>
      <c r="G46" s="430"/>
      <c r="H46" s="430"/>
      <c r="I46" s="430"/>
      <c r="J46" s="430"/>
      <c r="K46" s="430"/>
      <c r="L46" s="430"/>
      <c r="M46" s="430"/>
      <c r="N46" s="430"/>
      <c r="O46" s="430"/>
      <c r="P46" s="430"/>
      <c r="Q46" s="430"/>
      <c r="R46" s="724"/>
      <c r="S46" s="724"/>
      <c r="T46" s="724"/>
      <c r="U46" s="724"/>
      <c r="V46" s="724"/>
      <c r="W46" s="724"/>
      <c r="X46" s="430"/>
      <c r="Y46" s="430"/>
      <c r="Z46" s="430"/>
      <c r="AA46" s="430"/>
      <c r="AB46" s="430"/>
      <c r="AC46" s="430"/>
      <c r="AD46" s="430"/>
      <c r="AE46" s="430"/>
      <c r="AF46" s="430"/>
      <c r="AG46" s="430"/>
      <c r="AH46" s="430"/>
      <c r="AI46" s="431"/>
    </row>
    <row r="47" spans="2:35" s="97" customFormat="1" ht="11.25" customHeight="1">
      <c r="B47" s="52" t="s">
        <v>2603</v>
      </c>
      <c r="C47" s="20"/>
      <c r="D47" s="20"/>
      <c r="E47" s="20"/>
      <c r="F47" s="20"/>
      <c r="G47" s="20"/>
      <c r="H47" s="20"/>
      <c r="I47" s="20"/>
      <c r="J47" s="20"/>
      <c r="K47" s="20"/>
      <c r="L47" s="20"/>
      <c r="M47" s="20"/>
      <c r="N47" s="20"/>
      <c r="O47" s="20"/>
      <c r="P47" s="20"/>
      <c r="Q47" s="69"/>
      <c r="R47" s="58" t="s">
        <v>38</v>
      </c>
      <c r="S47" s="59"/>
      <c r="T47" s="59"/>
      <c r="U47" s="274"/>
      <c r="V47" s="274"/>
      <c r="W47" s="275"/>
      <c r="X47" s="276" t="s">
        <v>39</v>
      </c>
      <c r="Y47" s="276"/>
      <c r="Z47" s="276"/>
      <c r="AA47" s="277"/>
      <c r="AB47" s="277"/>
      <c r="AC47" s="278"/>
      <c r="AD47" s="279" t="s">
        <v>23</v>
      </c>
      <c r="AE47" s="276"/>
      <c r="AF47" s="276"/>
      <c r="AG47" s="277"/>
      <c r="AH47" s="277"/>
      <c r="AI47" s="278"/>
    </row>
    <row r="48" spans="2:35" s="173" customFormat="1" ht="24.75" customHeight="1">
      <c r="B48" s="287"/>
      <c r="C48" s="289"/>
      <c r="D48" s="288"/>
      <c r="E48" s="289"/>
      <c r="F48" s="720"/>
      <c r="G48" s="720"/>
      <c r="H48" s="720"/>
      <c r="I48" s="720"/>
      <c r="J48" s="720"/>
      <c r="K48" s="720"/>
      <c r="L48" s="720"/>
      <c r="M48" s="720"/>
      <c r="N48" s="289"/>
      <c r="O48" s="289"/>
      <c r="P48" s="289"/>
      <c r="Q48" s="290"/>
      <c r="R48" s="719"/>
      <c r="S48" s="720"/>
      <c r="T48" s="720"/>
      <c r="U48" s="720"/>
      <c r="V48" s="720"/>
      <c r="W48" s="721"/>
      <c r="X48" s="722"/>
      <c r="Y48" s="722"/>
      <c r="Z48" s="722"/>
      <c r="AA48" s="722"/>
      <c r="AB48" s="722"/>
      <c r="AC48" s="723"/>
      <c r="AD48" s="631"/>
      <c r="AE48" s="632"/>
      <c r="AF48" s="632"/>
      <c r="AG48" s="632"/>
      <c r="AH48" s="632"/>
      <c r="AI48" s="633"/>
    </row>
    <row r="49" spans="2:35" s="97" customFormat="1" ht="11.25" customHeight="1">
      <c r="B49" s="273" t="s">
        <v>25</v>
      </c>
      <c r="C49" s="280"/>
      <c r="D49" s="280"/>
      <c r="E49" s="280"/>
      <c r="F49" s="280"/>
      <c r="G49" s="280"/>
      <c r="H49" s="280"/>
      <c r="I49" s="281"/>
      <c r="J49" s="273" t="s">
        <v>26</v>
      </c>
      <c r="K49" s="273"/>
      <c r="L49" s="280"/>
      <c r="M49" s="280"/>
      <c r="N49" s="280"/>
      <c r="O49" s="280"/>
      <c r="P49" s="280"/>
      <c r="Q49" s="280"/>
      <c r="R49" s="280"/>
      <c r="S49" s="280"/>
      <c r="T49" s="280"/>
      <c r="U49" s="280"/>
      <c r="V49" s="280"/>
      <c r="W49" s="280"/>
      <c r="X49" s="282"/>
      <c r="Y49" s="99"/>
      <c r="Z49" s="283"/>
      <c r="AA49" s="283"/>
      <c r="AB49" s="283"/>
      <c r="AC49" s="283"/>
      <c r="AD49" s="283"/>
      <c r="AE49" s="283"/>
      <c r="AF49" s="283"/>
      <c r="AG49" s="284"/>
      <c r="AH49" s="284"/>
      <c r="AI49" s="285"/>
    </row>
    <row r="50" spans="2:35" s="173" customFormat="1" ht="24.75" customHeight="1">
      <c r="B50" s="716"/>
      <c r="C50" s="717"/>
      <c r="D50" s="717"/>
      <c r="E50" s="717"/>
      <c r="F50" s="717"/>
      <c r="G50" s="717"/>
      <c r="H50" s="717"/>
      <c r="I50" s="718"/>
      <c r="J50" s="716"/>
      <c r="K50" s="717"/>
      <c r="L50" s="717"/>
      <c r="M50" s="717"/>
      <c r="N50" s="717"/>
      <c r="O50" s="717"/>
      <c r="P50" s="717"/>
      <c r="Q50" s="717"/>
      <c r="R50" s="717"/>
      <c r="S50" s="717"/>
      <c r="T50" s="717"/>
      <c r="U50" s="717"/>
      <c r="V50" s="717"/>
      <c r="W50" s="717"/>
      <c r="X50" s="717"/>
      <c r="Y50" s="717"/>
      <c r="Z50" s="717"/>
      <c r="AA50" s="717"/>
      <c r="AB50" s="717"/>
      <c r="AC50" s="717"/>
      <c r="AD50" s="717"/>
      <c r="AE50" s="717"/>
      <c r="AF50" s="717"/>
      <c r="AG50" s="717"/>
      <c r="AH50" s="717"/>
      <c r="AI50" s="718"/>
    </row>
    <row r="51" spans="2:35" s="97" customFormat="1" ht="11.25" customHeight="1">
      <c r="B51" s="52" t="s">
        <v>37</v>
      </c>
      <c r="C51" s="20"/>
      <c r="D51" s="20"/>
      <c r="E51" s="20"/>
      <c r="F51" s="20"/>
      <c r="G51" s="20"/>
      <c r="H51" s="20"/>
      <c r="I51" s="20"/>
      <c r="J51" s="99"/>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69"/>
    </row>
    <row r="52" spans="2:35" s="173" customFormat="1" ht="24.75" customHeight="1">
      <c r="B52" s="396"/>
      <c r="C52" s="397"/>
      <c r="D52" s="397"/>
      <c r="E52" s="397"/>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397"/>
      <c r="AI52" s="398"/>
    </row>
  </sheetData>
  <sheetProtection algorithmName="SHA-512" hashValue="YdFbHz7Qmmm+JKNDmsbscMJGs616OFpMa45697eiS2f5rC8z8EHxX1K7yKLsWEQ2STQUSxJqonoEUvt2bo8udA==" saltValue="j+LTzxDdnlp9b0dOxC8uog==" spinCount="100000" sheet="1" selectLockedCells="1"/>
  <mergeCells count="50">
    <mergeCell ref="B25:AI25"/>
    <mergeCell ref="B27:AC27"/>
    <mergeCell ref="B28:AI28"/>
    <mergeCell ref="R30:W30"/>
    <mergeCell ref="X30:AC30"/>
    <mergeCell ref="AD30:AI30"/>
    <mergeCell ref="F30:M30"/>
    <mergeCell ref="F39:M39"/>
    <mergeCell ref="F48:M48"/>
    <mergeCell ref="B37:AI37"/>
    <mergeCell ref="R39:W39"/>
    <mergeCell ref="X39:AC39"/>
    <mergeCell ref="AD39:AI39"/>
    <mergeCell ref="J41:AI41"/>
    <mergeCell ref="B41:I41"/>
    <mergeCell ref="B50:I50"/>
    <mergeCell ref="J50:AI50"/>
    <mergeCell ref="B52:AI52"/>
    <mergeCell ref="B43:AI43"/>
    <mergeCell ref="B45:AC45"/>
    <mergeCell ref="B46:AI46"/>
    <mergeCell ref="R48:W48"/>
    <mergeCell ref="X48:AC48"/>
    <mergeCell ref="AD48:AI48"/>
    <mergeCell ref="B9:AC9"/>
    <mergeCell ref="B10:AI10"/>
    <mergeCell ref="R12:W12"/>
    <mergeCell ref="X12:AC12"/>
    <mergeCell ref="AD12:AI12"/>
    <mergeCell ref="B16:AI16"/>
    <mergeCell ref="B18:AC18"/>
    <mergeCell ref="B19:AI19"/>
    <mergeCell ref="F21:M21"/>
    <mergeCell ref="J23:AI23"/>
    <mergeCell ref="B36:AC36"/>
    <mergeCell ref="B32:I32"/>
    <mergeCell ref="J32:AI32"/>
    <mergeCell ref="B34:AI34"/>
    <mergeCell ref="I1:AI2"/>
    <mergeCell ref="B5:Z5"/>
    <mergeCell ref="AA5:AI5"/>
    <mergeCell ref="B6:Z6"/>
    <mergeCell ref="AA6:AI6"/>
    <mergeCell ref="R21:W21"/>
    <mergeCell ref="B23:I23"/>
    <mergeCell ref="X21:AC21"/>
    <mergeCell ref="AD21:AI21"/>
    <mergeCell ref="F12:M12"/>
    <mergeCell ref="B14:I14"/>
    <mergeCell ref="J14:AI14"/>
  </mergeCells>
  <pageMargins left="0.39370078740157483" right="0.39370078740157483" top="0.39370078740157483" bottom="0.39370078740157483" header="0.31496062992125984" footer="0.31496062992125984"/>
  <pageSetup scale="80" orientation="portrait" r:id="rId1"/>
  <headerFooter>
    <oddFooter>&amp;L&amp;"Arial,Normal"&amp;8El contenido de este documento pertenece enteramente a Banco Inmobiliario Mexicano, S.A. Institución de Banca Múltiple y es de carácter de uso externo.
V.4 230226&amp;R&amp;"Arial,Normal"&amp;8&amp;P de &amp;N
&amp;"Arial,Negrita"FI-CRE-CRE-E-01</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AI113"/>
  <sheetViews>
    <sheetView showGridLines="0" showRowColHeaders="0" zoomScale="96" zoomScaleNormal="96" zoomScaleSheetLayoutView="65" workbookViewId="0">
      <selection activeCell="H1" sqref="H1:AI3"/>
    </sheetView>
  </sheetViews>
  <sheetFormatPr baseColWidth="10" defaultColWidth="3.453125" defaultRowHeight="14.5"/>
  <cols>
    <col min="1" max="16384" width="3.453125" style="351"/>
  </cols>
  <sheetData>
    <row r="1" spans="1:35" ht="15.65" customHeight="1">
      <c r="A1" s="350"/>
      <c r="B1" s="350"/>
      <c r="C1" s="350"/>
      <c r="D1" s="350"/>
      <c r="E1" s="350"/>
      <c r="F1" s="350"/>
      <c r="G1" s="350"/>
      <c r="H1" s="725" t="s">
        <v>89</v>
      </c>
      <c r="I1" s="725"/>
      <c r="J1" s="725"/>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row>
    <row r="2" spans="1:35" ht="15.65" customHeight="1">
      <c r="A2" s="350"/>
      <c r="B2" s="350"/>
      <c r="C2" s="350"/>
      <c r="H2" s="725"/>
      <c r="I2" s="725"/>
      <c r="J2" s="725"/>
      <c r="K2" s="725"/>
      <c r="L2" s="725"/>
      <c r="M2" s="725"/>
      <c r="N2" s="725"/>
      <c r="O2" s="725"/>
      <c r="P2" s="725"/>
      <c r="Q2" s="725"/>
      <c r="R2" s="725"/>
      <c r="S2" s="725"/>
      <c r="T2" s="725"/>
      <c r="U2" s="725"/>
      <c r="V2" s="725"/>
      <c r="W2" s="725"/>
      <c r="X2" s="725"/>
      <c r="Y2" s="725"/>
      <c r="Z2" s="725"/>
      <c r="AA2" s="725"/>
      <c r="AB2" s="725"/>
      <c r="AC2" s="725"/>
      <c r="AD2" s="725"/>
      <c r="AE2" s="725"/>
      <c r="AF2" s="725"/>
      <c r="AG2" s="725"/>
      <c r="AH2" s="725"/>
      <c r="AI2" s="725"/>
    </row>
    <row r="3" spans="1:35" ht="15.65" customHeight="1">
      <c r="A3" s="350"/>
      <c r="B3" s="350"/>
      <c r="C3" s="350"/>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row>
    <row r="4" spans="1:35" ht="15.65" customHeight="1">
      <c r="A4" s="350"/>
      <c r="B4" s="350"/>
      <c r="C4" s="350"/>
      <c r="D4" s="350"/>
      <c r="E4" s="350"/>
      <c r="F4" s="350"/>
      <c r="G4" s="350"/>
      <c r="H4" s="378"/>
      <c r="I4" s="379"/>
      <c r="J4" s="379"/>
      <c r="K4" s="379"/>
      <c r="L4" s="379"/>
      <c r="M4" s="380"/>
      <c r="N4" s="380"/>
      <c r="O4" s="380"/>
      <c r="P4" s="380"/>
      <c r="Q4" s="380"/>
      <c r="R4" s="380"/>
      <c r="S4" s="380"/>
      <c r="T4" s="380"/>
      <c r="U4" s="380"/>
      <c r="V4" s="380"/>
      <c r="W4" s="380"/>
      <c r="X4" s="380"/>
      <c r="Y4" s="380"/>
      <c r="Z4" s="380"/>
      <c r="AA4" s="380"/>
      <c r="AB4" s="380"/>
      <c r="AC4" s="380"/>
      <c r="AD4" s="380"/>
      <c r="AE4" s="380"/>
      <c r="AF4" s="380"/>
      <c r="AG4" s="380"/>
      <c r="AH4" s="380"/>
      <c r="AI4" s="381"/>
    </row>
    <row r="5" spans="1:35" s="352" customFormat="1" ht="15.65" customHeight="1"/>
    <row r="6" spans="1:35" s="352" customFormat="1" ht="15.65" customHeight="1"/>
    <row r="7" spans="1:35" s="352" customFormat="1" ht="15.5"/>
    <row r="8" spans="1:35" s="352" customFormat="1" ht="15.5"/>
    <row r="9" spans="1:35" s="352" customFormat="1" ht="15.5"/>
    <row r="10" spans="1:35" s="352" customFormat="1" ht="15.5"/>
    <row r="11" spans="1:35" s="352" customFormat="1" ht="15.5"/>
    <row r="12" spans="1:35" s="352" customFormat="1" ht="15.5"/>
    <row r="13" spans="1:35" s="352" customFormat="1" ht="15.5"/>
    <row r="14" spans="1:35" s="352" customFormat="1" ht="15.5"/>
    <row r="15" spans="1:35" s="352" customFormat="1" ht="15.5"/>
    <row r="16" spans="1:35" s="352" customFormat="1" ht="15.5"/>
    <row r="17" s="352" customFormat="1" ht="15.5"/>
    <row r="18" s="352" customFormat="1" ht="15.5"/>
    <row r="19" s="352" customFormat="1" ht="15.5"/>
    <row r="20" s="352" customFormat="1" ht="15.5"/>
    <row r="21" s="352" customFormat="1" ht="15.5"/>
    <row r="22" s="352" customFormat="1" ht="15.5"/>
    <row r="23" s="352" customFormat="1" ht="15.5"/>
    <row r="24" s="352" customFormat="1" ht="15.5"/>
    <row r="25" s="352" customFormat="1" ht="15.5"/>
    <row r="26" s="352" customFormat="1" ht="15.5"/>
    <row r="27" s="352" customFormat="1" ht="15.5"/>
    <row r="28" s="352" customFormat="1" ht="15.5"/>
    <row r="29" s="352" customFormat="1" ht="15.5"/>
    <row r="30" s="352" customFormat="1" ht="15.5"/>
    <row r="31" s="352" customFormat="1" ht="15.5"/>
    <row r="32" s="352" customFormat="1" ht="15.5"/>
    <row r="33" s="352" customFormat="1" ht="15.5"/>
    <row r="34" s="352" customFormat="1" ht="19.5" customHeight="1"/>
    <row r="35" s="352" customFormat="1" ht="23.25" customHeight="1"/>
    <row r="36" s="352" customFormat="1" ht="15.5"/>
    <row r="37" s="352" customFormat="1" ht="15.5"/>
    <row r="38" s="352" customFormat="1" ht="15.5"/>
    <row r="39" s="352" customFormat="1" ht="15.5"/>
    <row r="40" s="352" customFormat="1" ht="15.5"/>
    <row r="41" s="352" customFormat="1" ht="15.5"/>
    <row r="42" s="352" customFormat="1" ht="15.5"/>
    <row r="43" s="352" customFormat="1" ht="15.5"/>
    <row r="44" s="352" customFormat="1" ht="15.5"/>
    <row r="45" s="352" customFormat="1" ht="15.5"/>
    <row r="46" s="352" customFormat="1" ht="15.5"/>
    <row r="47" s="352" customFormat="1" ht="15.5"/>
    <row r="48" s="352" customFormat="1" ht="15.5"/>
    <row r="49" s="352" customFormat="1" ht="15.5"/>
    <row r="50" s="352" customFormat="1" ht="15.5"/>
    <row r="51" s="352" customFormat="1" ht="15.5"/>
    <row r="52" s="352" customFormat="1" ht="15.5"/>
    <row r="53" s="352" customFormat="1" ht="15.5"/>
    <row r="54" s="352" customFormat="1" ht="15.5"/>
    <row r="55" s="352" customFormat="1" ht="15.5"/>
    <row r="56" s="352" customFormat="1" ht="15.5"/>
    <row r="57" s="352" customFormat="1" ht="15.5"/>
    <row r="58" s="352" customFormat="1" ht="15.5"/>
    <row r="59" s="352" customFormat="1" ht="15.5"/>
    <row r="60" s="352" customFormat="1" ht="15.5"/>
    <row r="61" s="352" customFormat="1" ht="15.5"/>
    <row r="62" s="352" customFormat="1" ht="15.5"/>
    <row r="63" s="352" customFormat="1" ht="15.5"/>
    <row r="64" s="352" customFormat="1" ht="15.5"/>
    <row r="65" s="352" customFormat="1" ht="15.5"/>
    <row r="66" s="352" customFormat="1" ht="15.5"/>
    <row r="67" s="352" customFormat="1" ht="15.5"/>
    <row r="68" s="352" customFormat="1" ht="15.5"/>
    <row r="69" s="352" customFormat="1" ht="15.5"/>
    <row r="70" s="352" customFormat="1" ht="15.5"/>
    <row r="71" s="352" customFormat="1" ht="15.5"/>
    <row r="72" s="352" customFormat="1" ht="15.5"/>
    <row r="73" s="352" customFormat="1" ht="15.5"/>
    <row r="74" s="352" customFormat="1" ht="15.5"/>
    <row r="75" s="352" customFormat="1" ht="15.5"/>
    <row r="76" s="352" customFormat="1" ht="15.5"/>
    <row r="77" s="352" customFormat="1" ht="15.5"/>
    <row r="78" s="352" customFormat="1" ht="15.5"/>
    <row r="79" s="352" customFormat="1" ht="15.5"/>
    <row r="80" s="352" customFormat="1" ht="15.5"/>
    <row r="81" s="352" customFormat="1" ht="15.5"/>
    <row r="82" s="352" customFormat="1" ht="15.5"/>
    <row r="83" s="352" customFormat="1" ht="15.5"/>
    <row r="84" s="352" customFormat="1" ht="15.5"/>
    <row r="85" s="352" customFormat="1" ht="15.5"/>
    <row r="86" s="352" customFormat="1" ht="15.5"/>
    <row r="87" s="352" customFormat="1" ht="15.5"/>
    <row r="88" s="352" customFormat="1" ht="15.5"/>
    <row r="89" s="352" customFormat="1" ht="15.5"/>
    <row r="90" s="352" customFormat="1" ht="15.5"/>
    <row r="91" s="352" customFormat="1" ht="15.5"/>
    <row r="92" s="352" customFormat="1" ht="15.5"/>
    <row r="93" s="352" customFormat="1" ht="15.5"/>
    <row r="94" s="352" customFormat="1" ht="15.5"/>
    <row r="95" s="352" customFormat="1" ht="15.5"/>
    <row r="96" s="352" customFormat="1" ht="15.5"/>
    <row r="97" spans="1:34" s="352" customFormat="1" ht="15.5"/>
    <row r="98" spans="1:34" s="352" customFormat="1" ht="15.5"/>
    <row r="99" spans="1:34" s="352" customFormat="1" ht="15.5"/>
    <row r="100" spans="1:34" s="352" customFormat="1" ht="15.5"/>
    <row r="101" spans="1:34" s="352" customFormat="1" ht="15.5"/>
    <row r="102" spans="1:34" s="352" customFormat="1" ht="15.5"/>
    <row r="103" spans="1:34" s="352" customFormat="1" ht="15.5"/>
    <row r="104" spans="1:34" s="352" customFormat="1" ht="15.5"/>
    <row r="105" spans="1:34" s="352" customFormat="1" ht="15.5"/>
    <row r="106" spans="1:34" s="352" customFormat="1" ht="15.5"/>
    <row r="107" spans="1:34" s="352" customFormat="1" ht="7.5" customHeight="1"/>
    <row r="108" spans="1:34" s="352" customFormat="1" ht="15.5">
      <c r="G108" s="353" t="s">
        <v>2634</v>
      </c>
    </row>
    <row r="109" spans="1:34" s="352" customFormat="1" ht="8.15" customHeight="1">
      <c r="G109" s="353"/>
    </row>
    <row r="110" spans="1:34" s="352" customFormat="1" ht="15.5">
      <c r="A110" s="726"/>
      <c r="B110" s="726"/>
      <c r="C110" s="726"/>
      <c r="D110" s="726"/>
      <c r="E110" s="726"/>
      <c r="F110" s="726"/>
      <c r="G110" s="726"/>
      <c r="H110" s="726"/>
      <c r="I110" s="726"/>
      <c r="J110" s="726"/>
      <c r="K110" s="726"/>
      <c r="L110" s="726"/>
      <c r="M110" s="726"/>
      <c r="N110" s="726"/>
      <c r="O110" s="726"/>
      <c r="P110" s="726"/>
      <c r="Q110" s="726"/>
      <c r="R110" s="726"/>
      <c r="S110" s="726"/>
      <c r="T110" s="726"/>
      <c r="U110" s="726"/>
      <c r="V110" s="726"/>
      <c r="W110" s="726"/>
      <c r="X110" s="726"/>
      <c r="Y110" s="726"/>
      <c r="Z110" s="726"/>
      <c r="AA110" s="726"/>
      <c r="AB110" s="726"/>
      <c r="AC110" s="726"/>
      <c r="AD110" s="726"/>
      <c r="AE110" s="726"/>
      <c r="AF110" s="726"/>
      <c r="AG110" s="726"/>
      <c r="AH110" s="726"/>
    </row>
    <row r="111" spans="1:34" s="352" customFormat="1" ht="15.5">
      <c r="A111" s="377"/>
      <c r="B111" s="354"/>
      <c r="C111" s="354"/>
      <c r="D111" s="354"/>
      <c r="E111" s="354"/>
      <c r="F111" s="354"/>
      <c r="G111" s="354"/>
      <c r="H111" s="354"/>
      <c r="I111" s="354"/>
      <c r="J111" s="355" t="s">
        <v>2635</v>
      </c>
      <c r="K111" s="727" t="str">
        <f>IF(A1=0, "INGRESA NOMBRE",A1)</f>
        <v>INGRESA NOMBRE</v>
      </c>
      <c r="L111" s="727"/>
      <c r="M111" s="727"/>
      <c r="N111" s="727"/>
      <c r="O111" s="727"/>
      <c r="P111" s="727"/>
      <c r="Q111" s="727"/>
      <c r="R111" s="727"/>
      <c r="S111" s="727"/>
      <c r="T111" s="727"/>
      <c r="U111" s="727"/>
      <c r="V111" s="727"/>
      <c r="W111" s="727"/>
      <c r="X111" s="727"/>
      <c r="Y111" s="727"/>
      <c r="Z111" s="727"/>
      <c r="AA111" s="727"/>
      <c r="AB111" s="727"/>
      <c r="AC111" s="354"/>
      <c r="AD111" s="354"/>
      <c r="AE111" s="354"/>
      <c r="AF111" s="354"/>
      <c r="AG111" s="354"/>
      <c r="AH111" s="354"/>
    </row>
    <row r="112" spans="1:34" s="352" customFormat="1" ht="15.65" customHeight="1">
      <c r="A112" s="356"/>
      <c r="B112" s="354"/>
      <c r="C112" s="354"/>
      <c r="D112" s="354"/>
      <c r="E112" s="354"/>
      <c r="F112" s="354"/>
      <c r="G112" s="354"/>
      <c r="H112" s="728"/>
      <c r="I112" s="728"/>
      <c r="J112" s="728"/>
      <c r="K112" s="728"/>
      <c r="L112" s="728"/>
      <c r="M112" s="728"/>
      <c r="N112" s="728"/>
      <c r="O112" s="728"/>
      <c r="P112" s="728"/>
      <c r="Q112" s="728"/>
      <c r="R112" s="728"/>
      <c r="S112" s="728"/>
      <c r="T112" s="728"/>
      <c r="U112" s="728"/>
      <c r="V112" s="728"/>
      <c r="W112" s="728"/>
      <c r="X112" s="728"/>
      <c r="Y112" s="728"/>
      <c r="Z112" s="728"/>
      <c r="AA112" s="728"/>
      <c r="AB112" s="728"/>
      <c r="AC112" s="728"/>
      <c r="AD112" s="728"/>
      <c r="AE112" s="728"/>
      <c r="AF112" s="728"/>
      <c r="AG112" s="728"/>
      <c r="AH112" s="357"/>
    </row>
    <row r="113" spans="1:34" s="352" customFormat="1" ht="15.5">
      <c r="A113" s="53"/>
      <c r="B113" s="53"/>
      <c r="C113" s="53"/>
      <c r="D113" s="53"/>
      <c r="E113" s="53"/>
      <c r="F113" s="53"/>
      <c r="G113" s="53"/>
      <c r="H113" s="728"/>
      <c r="I113" s="728"/>
      <c r="J113" s="728"/>
      <c r="K113" s="728"/>
      <c r="L113" s="728"/>
      <c r="M113" s="728"/>
      <c r="N113" s="728"/>
      <c r="O113" s="728"/>
      <c r="P113" s="728"/>
      <c r="Q113" s="728"/>
      <c r="R113" s="728"/>
      <c r="S113" s="728"/>
      <c r="T113" s="728"/>
      <c r="U113" s="728"/>
      <c r="V113" s="728"/>
      <c r="W113" s="728"/>
      <c r="X113" s="728"/>
      <c r="Y113" s="728"/>
      <c r="Z113" s="728"/>
      <c r="AA113" s="728"/>
      <c r="AB113" s="728"/>
      <c r="AC113" s="728"/>
      <c r="AD113" s="728"/>
      <c r="AE113" s="728"/>
      <c r="AF113" s="728"/>
      <c r="AG113" s="728"/>
      <c r="AH113" s="53"/>
    </row>
  </sheetData>
  <sheetProtection algorithmName="SHA-512" hashValue="PZ7J6IrALkmonuQFN6jlHwMYSawp6vvNw5vDGKJuk/p/fSjlBq1K5t34Hiz2QqwD5ywS1GTujSypflkJBSbPAQ==" saltValue="cFU7Hl7DqaVBbxiwD+m41g==" spinCount="100000" sheet="1" objects="1" scenarios="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V.4 110526&amp;R&amp;"Arial,Normal"&amp;8&amp;P de &amp;N
&amp;"Arial,Negrita"FI-CRE-CRE-E-01</oddFooter>
  </headerFooter>
  <rowBreaks count="1" manualBreakCount="1">
    <brk id="58" max="34"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R2501"/>
  <sheetViews>
    <sheetView showGridLines="0" showRowColHeaders="0" zoomScale="70" zoomScaleNormal="70" workbookViewId="0">
      <selection activeCell="C4" sqref="C4"/>
    </sheetView>
  </sheetViews>
  <sheetFormatPr baseColWidth="10" defaultColWidth="11.453125" defaultRowHeight="14.5"/>
  <cols>
    <col min="1" max="1" width="25" style="1" customWidth="1"/>
    <col min="2" max="2" width="15.1796875" style="1" customWidth="1"/>
    <col min="3" max="3" width="25.26953125" style="1" customWidth="1"/>
    <col min="4" max="6" width="11.453125" style="1"/>
    <col min="7" max="7" width="29.81640625" style="1" customWidth="1"/>
    <col min="8" max="10" width="11.453125" style="1"/>
    <col min="11" max="11" width="21.81640625" style="1" customWidth="1"/>
    <col min="12" max="13" width="11.453125" style="1"/>
    <col min="14" max="14" width="57.7265625" style="221" customWidth="1"/>
    <col min="15" max="16" width="11.453125" style="221"/>
    <col min="17" max="17" width="17.1796875" style="221" customWidth="1"/>
    <col min="18" max="18" width="57.7265625" style="221" customWidth="1"/>
    <col min="19" max="16384" width="11.453125" style="1"/>
  </cols>
  <sheetData>
    <row r="1" spans="1:18" ht="23.5" thickBot="1">
      <c r="A1" s="147" t="s">
        <v>166</v>
      </c>
      <c r="C1" s="1" t="s">
        <v>2636</v>
      </c>
      <c r="F1" s="124" t="s">
        <v>119</v>
      </c>
      <c r="G1" s="125"/>
      <c r="H1" s="125"/>
      <c r="K1" s="200" t="s">
        <v>95</v>
      </c>
      <c r="N1" s="212" t="s">
        <v>2561</v>
      </c>
      <c r="O1" s="212" t="s">
        <v>2562</v>
      </c>
      <c r="P1" s="213"/>
      <c r="Q1" s="214"/>
      <c r="R1" s="214" t="s">
        <v>2561</v>
      </c>
    </row>
    <row r="2" spans="1:18" ht="15" thickBot="1">
      <c r="A2" s="201" t="s">
        <v>170</v>
      </c>
      <c r="B2" s="201" t="s">
        <v>171</v>
      </c>
      <c r="C2" s="1" t="s">
        <v>2637</v>
      </c>
      <c r="F2" s="126"/>
      <c r="K2" s="21" t="s">
        <v>99</v>
      </c>
      <c r="N2" s="215" t="s">
        <v>2563</v>
      </c>
      <c r="O2" s="216">
        <v>601</v>
      </c>
      <c r="P2" s="213"/>
      <c r="Q2" s="217" t="s">
        <v>2564</v>
      </c>
      <c r="R2" s="218" t="s">
        <v>2565</v>
      </c>
    </row>
    <row r="3" spans="1:18" ht="15" thickBot="1">
      <c r="A3" s="201" t="s">
        <v>182</v>
      </c>
      <c r="B3" s="1" t="s">
        <v>183</v>
      </c>
      <c r="C3" s="1" t="s">
        <v>2638</v>
      </c>
      <c r="F3" s="127" t="s">
        <v>120</v>
      </c>
      <c r="G3" s="116" t="s">
        <v>121</v>
      </c>
      <c r="H3" s="128" t="str">
        <f t="shared" ref="H3:H9" si="0">F3</f>
        <v>014</v>
      </c>
      <c r="K3" s="21" t="s">
        <v>100</v>
      </c>
      <c r="N3" s="215" t="s">
        <v>2566</v>
      </c>
      <c r="O3" s="216">
        <v>603</v>
      </c>
      <c r="P3" s="213"/>
      <c r="Q3" s="219"/>
      <c r="R3" s="218" t="s">
        <v>2567</v>
      </c>
    </row>
    <row r="4" spans="1:18" ht="15" thickBot="1">
      <c r="A4" s="201" t="s">
        <v>191</v>
      </c>
      <c r="B4" s="1" t="s">
        <v>192</v>
      </c>
      <c r="C4" s="1" t="s">
        <v>2640</v>
      </c>
      <c r="F4" s="127" t="s">
        <v>2590</v>
      </c>
      <c r="G4" s="116" t="s">
        <v>2589</v>
      </c>
      <c r="H4" s="128" t="str">
        <f t="shared" si="0"/>
        <v>507</v>
      </c>
      <c r="K4" s="21" t="s">
        <v>101</v>
      </c>
      <c r="N4" s="215" t="s">
        <v>2565</v>
      </c>
      <c r="O4" s="216">
        <v>605</v>
      </c>
      <c r="P4" s="213"/>
      <c r="Q4" s="219"/>
      <c r="R4" s="218" t="s">
        <v>2568</v>
      </c>
    </row>
    <row r="5" spans="1:18" ht="15" thickBot="1">
      <c r="A5" s="201" t="s">
        <v>198</v>
      </c>
      <c r="B5" s="1" t="s">
        <v>199</v>
      </c>
      <c r="F5" s="127" t="s">
        <v>126</v>
      </c>
      <c r="G5" s="116" t="s">
        <v>2588</v>
      </c>
      <c r="H5" s="128" t="str">
        <f t="shared" si="0"/>
        <v>009</v>
      </c>
      <c r="K5" s="184" t="s">
        <v>102</v>
      </c>
      <c r="N5" s="215" t="s">
        <v>2567</v>
      </c>
      <c r="O5" s="216">
        <v>606</v>
      </c>
      <c r="P5" s="213"/>
      <c r="Q5" s="219"/>
      <c r="R5" s="218" t="s">
        <v>2569</v>
      </c>
    </row>
    <row r="6" spans="1:18" ht="15" thickBot="1">
      <c r="A6" s="201" t="s">
        <v>212</v>
      </c>
      <c r="B6" s="1" t="s">
        <v>213</v>
      </c>
      <c r="F6" s="127" t="s">
        <v>122</v>
      </c>
      <c r="G6" s="116" t="s">
        <v>123</v>
      </c>
      <c r="H6" s="128" t="str">
        <f t="shared" si="0"/>
        <v>020</v>
      </c>
      <c r="N6" s="215" t="s">
        <v>2568</v>
      </c>
      <c r="O6" s="216">
        <v>607</v>
      </c>
      <c r="P6" s="213"/>
      <c r="Q6" s="219"/>
      <c r="R6" s="218" t="s">
        <v>2570</v>
      </c>
    </row>
    <row r="7" spans="1:18" ht="15" thickBot="1">
      <c r="A7" s="201" t="s">
        <v>332</v>
      </c>
      <c r="B7" s="1" t="s">
        <v>333</v>
      </c>
      <c r="F7" s="127" t="s">
        <v>124</v>
      </c>
      <c r="G7" s="116" t="s">
        <v>125</v>
      </c>
      <c r="H7" s="128" t="str">
        <f t="shared" si="0"/>
        <v>003</v>
      </c>
      <c r="N7" s="215" t="s">
        <v>2569</v>
      </c>
      <c r="O7" s="216">
        <v>608</v>
      </c>
      <c r="P7" s="213"/>
      <c r="Q7" s="219"/>
      <c r="R7" s="218" t="s">
        <v>2571</v>
      </c>
    </row>
    <row r="8" spans="1:18" ht="15" thickBot="1">
      <c r="A8" s="201" t="s">
        <v>398</v>
      </c>
      <c r="B8" s="1" t="s">
        <v>399</v>
      </c>
      <c r="F8" s="127" t="s">
        <v>126</v>
      </c>
      <c r="G8" s="116" t="s">
        <v>127</v>
      </c>
      <c r="H8" s="128" t="str">
        <f t="shared" si="0"/>
        <v>009</v>
      </c>
      <c r="N8" s="215" t="s">
        <v>2570</v>
      </c>
      <c r="O8" s="216">
        <v>610</v>
      </c>
      <c r="P8" s="213"/>
      <c r="Q8" s="219"/>
      <c r="R8" s="218" t="s">
        <v>2572</v>
      </c>
    </row>
    <row r="9" spans="1:18" ht="15" thickBot="1">
      <c r="A9" s="201" t="s">
        <v>414</v>
      </c>
      <c r="B9" s="1" t="s">
        <v>415</v>
      </c>
      <c r="F9" s="127" t="s">
        <v>128</v>
      </c>
      <c r="G9" s="116" t="s">
        <v>129</v>
      </c>
      <c r="H9" s="128" t="str">
        <f t="shared" si="0"/>
        <v>021</v>
      </c>
      <c r="N9" s="215" t="s">
        <v>2571</v>
      </c>
      <c r="O9" s="216">
        <v>611</v>
      </c>
      <c r="P9" s="213"/>
      <c r="Q9" s="219"/>
      <c r="R9" s="218" t="s">
        <v>2573</v>
      </c>
    </row>
    <row r="10" spans="1:18" ht="15" thickBot="1">
      <c r="A10" s="201" t="s">
        <v>447</v>
      </c>
      <c r="B10" s="1" t="s">
        <v>448</v>
      </c>
      <c r="F10" s="127" t="s">
        <v>130</v>
      </c>
      <c r="G10" s="116" t="s">
        <v>131</v>
      </c>
      <c r="H10" s="128" t="str">
        <f t="shared" ref="H10:H18" si="1">F10</f>
        <v>016</v>
      </c>
      <c r="N10" s="215" t="s">
        <v>2572</v>
      </c>
      <c r="O10" s="216">
        <v>612</v>
      </c>
      <c r="P10" s="213"/>
      <c r="Q10" s="219"/>
      <c r="R10" s="218" t="s">
        <v>2574</v>
      </c>
    </row>
    <row r="11" spans="1:18" ht="15" thickBot="1">
      <c r="A11" s="201" t="s">
        <v>457</v>
      </c>
      <c r="B11" s="1" t="s">
        <v>458</v>
      </c>
      <c r="F11" s="127" t="s">
        <v>132</v>
      </c>
      <c r="G11" s="116" t="s">
        <v>133</v>
      </c>
      <c r="H11" s="128" t="str">
        <f t="shared" si="1"/>
        <v>012</v>
      </c>
      <c r="N11" s="215" t="s">
        <v>2573</v>
      </c>
      <c r="O11" s="216">
        <v>614</v>
      </c>
      <c r="P11" s="213"/>
      <c r="Q11" s="219"/>
      <c r="R11" s="218" t="s">
        <v>2575</v>
      </c>
    </row>
    <row r="12" spans="1:18" ht="15" thickBot="1">
      <c r="A12" s="201" t="s">
        <v>2542</v>
      </c>
      <c r="B12" s="1" t="s">
        <v>824</v>
      </c>
      <c r="F12" s="127" t="s">
        <v>134</v>
      </c>
      <c r="G12" s="116" t="s">
        <v>135</v>
      </c>
      <c r="H12" s="128" t="str">
        <f t="shared" si="1"/>
        <v>002</v>
      </c>
      <c r="N12" s="215" t="s">
        <v>2574</v>
      </c>
      <c r="O12" s="216">
        <v>615</v>
      </c>
      <c r="P12" s="213"/>
      <c r="Q12" s="219"/>
      <c r="R12" s="218" t="s">
        <v>2576</v>
      </c>
    </row>
    <row r="13" spans="1:18" ht="23.5" thickBot="1">
      <c r="A13" s="201" t="s">
        <v>495</v>
      </c>
      <c r="B13" s="1" t="s">
        <v>496</v>
      </c>
      <c r="F13" s="127" t="s">
        <v>136</v>
      </c>
      <c r="G13" s="116" t="s">
        <v>137</v>
      </c>
      <c r="H13" s="128" t="str">
        <f t="shared" si="1"/>
        <v>004</v>
      </c>
      <c r="N13" s="215" t="s">
        <v>2575</v>
      </c>
      <c r="O13" s="216">
        <v>616</v>
      </c>
      <c r="P13" s="213"/>
      <c r="Q13" s="219"/>
      <c r="R13" s="218" t="s">
        <v>2577</v>
      </c>
    </row>
    <row r="14" spans="1:18" ht="15" thickBot="1">
      <c r="A14" s="201" t="s">
        <v>362</v>
      </c>
      <c r="B14" s="1" t="s">
        <v>537</v>
      </c>
      <c r="F14" s="127" t="s">
        <v>2633</v>
      </c>
      <c r="G14" s="116" t="s">
        <v>2632</v>
      </c>
      <c r="H14" s="128" t="str">
        <f t="shared" ref="H14:H16" si="2">F14</f>
        <v>035</v>
      </c>
      <c r="N14" s="215" t="s">
        <v>2578</v>
      </c>
      <c r="O14" s="216">
        <v>620</v>
      </c>
      <c r="P14" s="213"/>
      <c r="Q14" s="219"/>
      <c r="R14" s="218" t="s">
        <v>2579</v>
      </c>
    </row>
    <row r="15" spans="1:18" ht="15" thickBot="1">
      <c r="A15" s="201" t="s">
        <v>426</v>
      </c>
      <c r="B15" s="1" t="s">
        <v>619</v>
      </c>
      <c r="F15" s="127" t="s">
        <v>138</v>
      </c>
      <c r="G15" s="116" t="s">
        <v>139</v>
      </c>
      <c r="H15" s="128" t="str">
        <f t="shared" si="2"/>
        <v>006</v>
      </c>
      <c r="N15" s="215" t="s">
        <v>2576</v>
      </c>
      <c r="O15" s="216">
        <v>621</v>
      </c>
      <c r="P15" s="213"/>
      <c r="Q15" s="220" t="s">
        <v>2543</v>
      </c>
      <c r="R15" s="218" t="s">
        <v>2563</v>
      </c>
    </row>
    <row r="16" spans="1:18" ht="15" thickBot="1">
      <c r="A16" s="201" t="s">
        <v>703</v>
      </c>
      <c r="B16" s="1" t="s">
        <v>704</v>
      </c>
      <c r="F16" s="127" t="s">
        <v>140</v>
      </c>
      <c r="G16" s="116" t="s">
        <v>141</v>
      </c>
      <c r="H16" s="128" t="str">
        <f t="shared" si="2"/>
        <v>005</v>
      </c>
      <c r="N16" s="215" t="s">
        <v>2580</v>
      </c>
      <c r="O16" s="216">
        <v>622</v>
      </c>
      <c r="P16" s="213"/>
      <c r="Q16" s="219"/>
      <c r="R16" s="218" t="s">
        <v>2566</v>
      </c>
    </row>
    <row r="17" spans="1:18" ht="15" thickBot="1">
      <c r="A17" s="201" t="s">
        <v>944</v>
      </c>
      <c r="B17" s="1" t="s">
        <v>945</v>
      </c>
      <c r="F17" s="127" t="s">
        <v>142</v>
      </c>
      <c r="G17" s="116" t="s">
        <v>143</v>
      </c>
      <c r="H17" s="128" t="str">
        <f t="shared" si="1"/>
        <v>030</v>
      </c>
      <c r="N17" s="215" t="s">
        <v>2581</v>
      </c>
      <c r="O17" s="216">
        <v>623</v>
      </c>
      <c r="P17" s="213"/>
      <c r="Q17" s="219"/>
      <c r="R17" s="218" t="s">
        <v>2570</v>
      </c>
    </row>
    <row r="18" spans="1:18" ht="15" thickBot="1">
      <c r="A18" s="201" t="s">
        <v>376</v>
      </c>
      <c r="B18" s="1" t="s">
        <v>1050</v>
      </c>
      <c r="F18" s="127" t="s">
        <v>144</v>
      </c>
      <c r="G18" s="116" t="s">
        <v>145</v>
      </c>
      <c r="H18" s="128" t="str">
        <f t="shared" si="1"/>
        <v>033</v>
      </c>
      <c r="N18" s="215" t="s">
        <v>2582</v>
      </c>
      <c r="O18" s="216">
        <v>624</v>
      </c>
      <c r="P18" s="213"/>
      <c r="Q18" s="219"/>
      <c r="R18" s="218" t="s">
        <v>2578</v>
      </c>
    </row>
    <row r="19" spans="1:18">
      <c r="A19" s="1" t="s">
        <v>1085</v>
      </c>
      <c r="B19" s="1" t="s">
        <v>1086</v>
      </c>
      <c r="N19" s="215" t="s">
        <v>2577</v>
      </c>
      <c r="O19" s="216">
        <v>625</v>
      </c>
      <c r="P19" s="213"/>
      <c r="Q19" s="219"/>
      <c r="R19" s="218" t="s">
        <v>2580</v>
      </c>
    </row>
    <row r="20" spans="1:18">
      <c r="A20" s="1" t="s">
        <v>1105</v>
      </c>
      <c r="B20" s="1" t="s">
        <v>1106</v>
      </c>
      <c r="N20" s="215" t="s">
        <v>2579</v>
      </c>
      <c r="O20" s="216">
        <v>626</v>
      </c>
      <c r="P20" s="213"/>
      <c r="Q20" s="219"/>
      <c r="R20" s="218" t="s">
        <v>2581</v>
      </c>
    </row>
    <row r="21" spans="1:18">
      <c r="A21" s="1" t="s">
        <v>1150</v>
      </c>
      <c r="B21" s="1" t="s">
        <v>1151</v>
      </c>
      <c r="N21" s="213"/>
      <c r="O21" s="213"/>
      <c r="P21" s="213"/>
      <c r="Q21" s="219"/>
      <c r="R21" s="218" t="s">
        <v>2582</v>
      </c>
    </row>
    <row r="22" spans="1:18">
      <c r="A22" s="1" t="s">
        <v>1720</v>
      </c>
      <c r="B22" s="1" t="s">
        <v>1721</v>
      </c>
      <c r="F22" s="127"/>
      <c r="H22" s="128"/>
      <c r="N22" s="213"/>
      <c r="O22" s="213"/>
      <c r="P22" s="213"/>
      <c r="Q22" s="219"/>
      <c r="R22" s="218" t="s">
        <v>2579</v>
      </c>
    </row>
    <row r="23" spans="1:18">
      <c r="A23" s="1" t="s">
        <v>1926</v>
      </c>
      <c r="B23" s="1" t="s">
        <v>1927</v>
      </c>
      <c r="F23" s="127"/>
      <c r="G23" s="116"/>
      <c r="H23" s="128"/>
    </row>
    <row r="24" spans="1:18">
      <c r="A24" s="1" t="s">
        <v>1943</v>
      </c>
      <c r="B24" s="1" t="s">
        <v>1944</v>
      </c>
      <c r="F24" s="127"/>
      <c r="G24" s="116"/>
      <c r="H24" s="128"/>
    </row>
    <row r="25" spans="1:18">
      <c r="A25" s="1" t="s">
        <v>1954</v>
      </c>
      <c r="B25" s="1" t="s">
        <v>1955</v>
      </c>
      <c r="F25" s="127"/>
      <c r="H25" s="128"/>
    </row>
    <row r="26" spans="1:18">
      <c r="A26" s="1" t="s">
        <v>1956</v>
      </c>
      <c r="B26" s="1" t="s">
        <v>1957</v>
      </c>
      <c r="F26" s="127"/>
      <c r="H26" s="128"/>
    </row>
    <row r="27" spans="1:18">
      <c r="A27" s="1" t="s">
        <v>1958</v>
      </c>
      <c r="B27" s="1" t="s">
        <v>1959</v>
      </c>
      <c r="F27" s="127"/>
      <c r="H27" s="128"/>
    </row>
    <row r="28" spans="1:18">
      <c r="A28" s="1" t="s">
        <v>1960</v>
      </c>
      <c r="B28" s="1" t="s">
        <v>1961</v>
      </c>
      <c r="F28" s="127"/>
      <c r="H28" s="128"/>
    </row>
    <row r="29" spans="1:18">
      <c r="A29" s="1" t="s">
        <v>1962</v>
      </c>
      <c r="B29" s="1" t="s">
        <v>1963</v>
      </c>
    </row>
    <row r="30" spans="1:18">
      <c r="A30" s="1" t="s">
        <v>1964</v>
      </c>
      <c r="B30" s="1" t="s">
        <v>1965</v>
      </c>
    </row>
    <row r="31" spans="1:18">
      <c r="A31" s="1" t="s">
        <v>1966</v>
      </c>
      <c r="B31" s="1" t="s">
        <v>1967</v>
      </c>
    </row>
    <row r="32" spans="1:18">
      <c r="A32" s="1" t="s">
        <v>1968</v>
      </c>
      <c r="B32" s="1" t="s">
        <v>1969</v>
      </c>
    </row>
    <row r="33" spans="1:3">
      <c r="A33" s="1" t="s">
        <v>1970</v>
      </c>
      <c r="B33" s="1" t="s">
        <v>2541</v>
      </c>
    </row>
    <row r="35" spans="1:3" ht="16" thickBot="1">
      <c r="A35" s="202" t="s">
        <v>167</v>
      </c>
      <c r="B35" s="202" t="s">
        <v>168</v>
      </c>
      <c r="C35" s="202" t="s">
        <v>169</v>
      </c>
    </row>
    <row r="36" spans="1:3" ht="15" thickBot="1">
      <c r="A36" s="201" t="s">
        <v>170</v>
      </c>
      <c r="B36" s="201" t="s">
        <v>171</v>
      </c>
      <c r="C36" s="201" t="s">
        <v>170</v>
      </c>
    </row>
    <row r="37" spans="1:3" ht="15" thickBot="1">
      <c r="C37" s="201" t="s">
        <v>172</v>
      </c>
    </row>
    <row r="38" spans="1:3" ht="15" thickBot="1">
      <c r="C38" s="201" t="s">
        <v>173</v>
      </c>
    </row>
    <row r="39" spans="1:3" ht="15" thickBot="1">
      <c r="C39" s="201" t="s">
        <v>174</v>
      </c>
    </row>
    <row r="40" spans="1:3" ht="15" thickBot="1">
      <c r="C40" s="201" t="s">
        <v>175</v>
      </c>
    </row>
    <row r="41" spans="1:3" ht="15" thickBot="1">
      <c r="C41" s="201" t="s">
        <v>176</v>
      </c>
    </row>
    <row r="42" spans="1:3" ht="15" thickBot="1">
      <c r="C42" s="201" t="s">
        <v>177</v>
      </c>
    </row>
    <row r="43" spans="1:3" ht="15" thickBot="1">
      <c r="C43" s="201" t="s">
        <v>178</v>
      </c>
    </row>
    <row r="44" spans="1:3" ht="15" thickBot="1">
      <c r="C44" s="201" t="s">
        <v>179</v>
      </c>
    </row>
    <row r="45" spans="1:3" ht="15" thickBot="1">
      <c r="C45" s="201" t="s">
        <v>180</v>
      </c>
    </row>
    <row r="46" spans="1:3" ht="15" thickBot="1">
      <c r="C46" s="201" t="s">
        <v>181</v>
      </c>
    </row>
    <row r="47" spans="1:3" ht="15" thickBot="1">
      <c r="A47" s="201" t="s">
        <v>182</v>
      </c>
      <c r="B47" s="201" t="s">
        <v>183</v>
      </c>
      <c r="C47" s="201" t="s">
        <v>184</v>
      </c>
    </row>
    <row r="48" spans="1:3" ht="15" thickBot="1">
      <c r="C48" s="201" t="s">
        <v>185</v>
      </c>
    </row>
    <row r="49" spans="1:3" ht="15" thickBot="1">
      <c r="C49" s="201" t="s">
        <v>186</v>
      </c>
    </row>
    <row r="50" spans="1:3" ht="15" thickBot="1">
      <c r="C50" s="201" t="s">
        <v>187</v>
      </c>
    </row>
    <row r="51" spans="1:3" ht="15" thickBot="1">
      <c r="C51" s="201" t="s">
        <v>188</v>
      </c>
    </row>
    <row r="52" spans="1:3" ht="15" thickBot="1">
      <c r="C52" s="201" t="s">
        <v>189</v>
      </c>
    </row>
    <row r="53" spans="1:3" ht="15" thickBot="1">
      <c r="C53" s="201" t="s">
        <v>190</v>
      </c>
    </row>
    <row r="54" spans="1:3" ht="15" thickBot="1">
      <c r="A54" s="201" t="s">
        <v>191</v>
      </c>
      <c r="B54" s="201" t="s">
        <v>192</v>
      </c>
      <c r="C54" t="s">
        <v>193</v>
      </c>
    </row>
    <row r="55" spans="1:3">
      <c r="C55" t="s">
        <v>194</v>
      </c>
    </row>
    <row r="56" spans="1:3">
      <c r="C56" t="s">
        <v>195</v>
      </c>
    </row>
    <row r="57" spans="1:3">
      <c r="C57" t="s">
        <v>196</v>
      </c>
    </row>
    <row r="58" spans="1:3" ht="15" thickBot="1">
      <c r="C58" t="s">
        <v>197</v>
      </c>
    </row>
    <row r="59" spans="1:3" ht="15" thickBot="1">
      <c r="A59" s="201" t="s">
        <v>198</v>
      </c>
      <c r="B59" s="201" t="s">
        <v>199</v>
      </c>
      <c r="C59" s="201" t="s">
        <v>200</v>
      </c>
    </row>
    <row r="60" spans="1:3" ht="15" thickBot="1">
      <c r="C60" s="201" t="s">
        <v>198</v>
      </c>
    </row>
    <row r="61" spans="1:3" ht="15" thickBot="1">
      <c r="C61" s="201" t="s">
        <v>201</v>
      </c>
    </row>
    <row r="62" spans="1:3" ht="15" thickBot="1">
      <c r="C62" s="201" t="s">
        <v>202</v>
      </c>
    </row>
    <row r="63" spans="1:3" ht="15" thickBot="1">
      <c r="C63" s="201" t="s">
        <v>203</v>
      </c>
    </row>
    <row r="64" spans="1:3" ht="15" thickBot="1">
      <c r="C64" s="201" t="s">
        <v>204</v>
      </c>
    </row>
    <row r="65" spans="1:3" ht="15" thickBot="1">
      <c r="C65" s="201" t="s">
        <v>205</v>
      </c>
    </row>
    <row r="66" spans="1:3" ht="15" thickBot="1">
      <c r="C66" s="201" t="s">
        <v>206</v>
      </c>
    </row>
    <row r="67" spans="1:3" ht="15" thickBot="1">
      <c r="C67" s="201" t="s">
        <v>207</v>
      </c>
    </row>
    <row r="68" spans="1:3" ht="15" thickBot="1">
      <c r="C68" s="201" t="s">
        <v>208</v>
      </c>
    </row>
    <row r="69" spans="1:3" ht="15" thickBot="1">
      <c r="C69" s="201" t="s">
        <v>209</v>
      </c>
    </row>
    <row r="70" spans="1:3">
      <c r="C70" t="s">
        <v>210</v>
      </c>
    </row>
    <row r="71" spans="1:3" ht="15" thickBot="1">
      <c r="C71" t="s">
        <v>211</v>
      </c>
    </row>
    <row r="72" spans="1:3" ht="15" thickBot="1">
      <c r="A72" s="201" t="s">
        <v>212</v>
      </c>
      <c r="B72" s="201" t="s">
        <v>213</v>
      </c>
      <c r="C72" t="s">
        <v>214</v>
      </c>
    </row>
    <row r="73" spans="1:3">
      <c r="C73" t="s">
        <v>215</v>
      </c>
    </row>
    <row r="74" spans="1:3">
      <c r="C74" t="s">
        <v>216</v>
      </c>
    </row>
    <row r="75" spans="1:3">
      <c r="C75" t="s">
        <v>217</v>
      </c>
    </row>
    <row r="76" spans="1:3">
      <c r="C76" t="s">
        <v>218</v>
      </c>
    </row>
    <row r="77" spans="1:3">
      <c r="C77" t="s">
        <v>219</v>
      </c>
    </row>
    <row r="78" spans="1:3">
      <c r="C78" t="s">
        <v>220</v>
      </c>
    </row>
    <row r="79" spans="1:3">
      <c r="C79" t="s">
        <v>221</v>
      </c>
    </row>
    <row r="80" spans="1:3">
      <c r="C80" t="s">
        <v>222</v>
      </c>
    </row>
    <row r="81" spans="3:3">
      <c r="C81" t="s">
        <v>223</v>
      </c>
    </row>
    <row r="82" spans="3:3">
      <c r="C82" t="s">
        <v>224</v>
      </c>
    </row>
    <row r="83" spans="3:3">
      <c r="C83" t="s">
        <v>225</v>
      </c>
    </row>
    <row r="84" spans="3:3">
      <c r="C84" t="s">
        <v>226</v>
      </c>
    </row>
    <row r="85" spans="3:3">
      <c r="C85" t="s">
        <v>227</v>
      </c>
    </row>
    <row r="86" spans="3:3">
      <c r="C86" t="s">
        <v>228</v>
      </c>
    </row>
    <row r="87" spans="3:3">
      <c r="C87" t="s">
        <v>229</v>
      </c>
    </row>
    <row r="88" spans="3:3">
      <c r="C88" t="s">
        <v>230</v>
      </c>
    </row>
    <row r="89" spans="3:3">
      <c r="C89" t="s">
        <v>231</v>
      </c>
    </row>
    <row r="90" spans="3:3">
      <c r="C90" t="s">
        <v>232</v>
      </c>
    </row>
    <row r="91" spans="3:3">
      <c r="C91" t="s">
        <v>233</v>
      </c>
    </row>
    <row r="92" spans="3:3">
      <c r="C92" t="s">
        <v>234</v>
      </c>
    </row>
    <row r="93" spans="3:3">
      <c r="C93" t="s">
        <v>235</v>
      </c>
    </row>
    <row r="94" spans="3:3">
      <c r="C94" t="s">
        <v>236</v>
      </c>
    </row>
    <row r="95" spans="3:3">
      <c r="C95" t="s">
        <v>237</v>
      </c>
    </row>
    <row r="96" spans="3:3">
      <c r="C96" t="s">
        <v>238</v>
      </c>
    </row>
    <row r="97" spans="3:3">
      <c r="C97" t="s">
        <v>239</v>
      </c>
    </row>
    <row r="98" spans="3:3">
      <c r="C98" t="s">
        <v>240</v>
      </c>
    </row>
    <row r="99" spans="3:3">
      <c r="C99" t="s">
        <v>241</v>
      </c>
    </row>
    <row r="100" spans="3:3">
      <c r="C100" t="s">
        <v>242</v>
      </c>
    </row>
    <row r="101" spans="3:3">
      <c r="C101" t="s">
        <v>243</v>
      </c>
    </row>
    <row r="102" spans="3:3">
      <c r="C102" t="s">
        <v>244</v>
      </c>
    </row>
    <row r="103" spans="3:3">
      <c r="C103" t="s">
        <v>245</v>
      </c>
    </row>
    <row r="104" spans="3:3">
      <c r="C104" t="s">
        <v>246</v>
      </c>
    </row>
    <row r="105" spans="3:3">
      <c r="C105" t="s">
        <v>247</v>
      </c>
    </row>
    <row r="106" spans="3:3">
      <c r="C106" t="s">
        <v>248</v>
      </c>
    </row>
    <row r="107" spans="3:3">
      <c r="C107" t="s">
        <v>249</v>
      </c>
    </row>
    <row r="108" spans="3:3">
      <c r="C108" t="s">
        <v>250</v>
      </c>
    </row>
    <row r="109" spans="3:3">
      <c r="C109" t="s">
        <v>251</v>
      </c>
    </row>
    <row r="110" spans="3:3">
      <c r="C110" t="s">
        <v>252</v>
      </c>
    </row>
    <row r="111" spans="3:3">
      <c r="C111" t="s">
        <v>253</v>
      </c>
    </row>
    <row r="112" spans="3:3">
      <c r="C112" t="s">
        <v>254</v>
      </c>
    </row>
    <row r="113" spans="3:3">
      <c r="C113" t="s">
        <v>255</v>
      </c>
    </row>
    <row r="114" spans="3:3">
      <c r="C114" t="s">
        <v>256</v>
      </c>
    </row>
    <row r="115" spans="3:3">
      <c r="C115" t="s">
        <v>257</v>
      </c>
    </row>
    <row r="116" spans="3:3">
      <c r="C116" t="s">
        <v>258</v>
      </c>
    </row>
    <row r="117" spans="3:3">
      <c r="C117" t="s">
        <v>259</v>
      </c>
    </row>
    <row r="118" spans="3:3">
      <c r="C118" t="s">
        <v>260</v>
      </c>
    </row>
    <row r="119" spans="3:3">
      <c r="C119" t="s">
        <v>261</v>
      </c>
    </row>
    <row r="120" spans="3:3">
      <c r="C120" t="s">
        <v>262</v>
      </c>
    </row>
    <row r="121" spans="3:3">
      <c r="C121" t="s">
        <v>263</v>
      </c>
    </row>
    <row r="122" spans="3:3">
      <c r="C122" t="s">
        <v>264</v>
      </c>
    </row>
    <row r="123" spans="3:3">
      <c r="C123" t="s">
        <v>265</v>
      </c>
    </row>
    <row r="124" spans="3:3">
      <c r="C124" t="s">
        <v>266</v>
      </c>
    </row>
    <row r="125" spans="3:3">
      <c r="C125" t="s">
        <v>267</v>
      </c>
    </row>
    <row r="126" spans="3:3">
      <c r="C126" t="s">
        <v>268</v>
      </c>
    </row>
    <row r="127" spans="3:3">
      <c r="C127" t="s">
        <v>269</v>
      </c>
    </row>
    <row r="128" spans="3:3">
      <c r="C128" t="s">
        <v>270</v>
      </c>
    </row>
    <row r="129" spans="3:3">
      <c r="C129" t="s">
        <v>271</v>
      </c>
    </row>
    <row r="130" spans="3:3">
      <c r="C130" t="s">
        <v>272</v>
      </c>
    </row>
    <row r="131" spans="3:3">
      <c r="C131" t="s">
        <v>273</v>
      </c>
    </row>
    <row r="132" spans="3:3">
      <c r="C132" t="s">
        <v>274</v>
      </c>
    </row>
    <row r="133" spans="3:3">
      <c r="C133" t="s">
        <v>275</v>
      </c>
    </row>
    <row r="134" spans="3:3">
      <c r="C134" t="s">
        <v>276</v>
      </c>
    </row>
    <row r="135" spans="3:3">
      <c r="C135" t="s">
        <v>277</v>
      </c>
    </row>
    <row r="136" spans="3:3">
      <c r="C136" t="s">
        <v>278</v>
      </c>
    </row>
    <row r="137" spans="3:3">
      <c r="C137" t="s">
        <v>279</v>
      </c>
    </row>
    <row r="138" spans="3:3">
      <c r="C138" t="s">
        <v>280</v>
      </c>
    </row>
    <row r="139" spans="3:3">
      <c r="C139" t="s">
        <v>281</v>
      </c>
    </row>
    <row r="140" spans="3:3">
      <c r="C140" t="s">
        <v>282</v>
      </c>
    </row>
    <row r="141" spans="3:3">
      <c r="C141" t="s">
        <v>283</v>
      </c>
    </row>
    <row r="142" spans="3:3">
      <c r="C142" t="s">
        <v>284</v>
      </c>
    </row>
    <row r="143" spans="3:3">
      <c r="C143" t="s">
        <v>285</v>
      </c>
    </row>
    <row r="144" spans="3:3">
      <c r="C144" t="s">
        <v>286</v>
      </c>
    </row>
    <row r="145" spans="3:3">
      <c r="C145" t="s">
        <v>287</v>
      </c>
    </row>
    <row r="146" spans="3:3">
      <c r="C146" t="s">
        <v>288</v>
      </c>
    </row>
    <row r="147" spans="3:3">
      <c r="C147" t="s">
        <v>289</v>
      </c>
    </row>
    <row r="148" spans="3:3">
      <c r="C148" t="s">
        <v>290</v>
      </c>
    </row>
    <row r="149" spans="3:3">
      <c r="C149" t="s">
        <v>291</v>
      </c>
    </row>
    <row r="150" spans="3:3">
      <c r="C150" t="s">
        <v>292</v>
      </c>
    </row>
    <row r="151" spans="3:3">
      <c r="C151" t="s">
        <v>293</v>
      </c>
    </row>
    <row r="152" spans="3:3">
      <c r="C152" t="s">
        <v>294</v>
      </c>
    </row>
    <row r="153" spans="3:3">
      <c r="C153" t="s">
        <v>295</v>
      </c>
    </row>
    <row r="154" spans="3:3">
      <c r="C154" t="s">
        <v>296</v>
      </c>
    </row>
    <row r="155" spans="3:3">
      <c r="C155" t="s">
        <v>297</v>
      </c>
    </row>
    <row r="156" spans="3:3">
      <c r="C156" t="s">
        <v>298</v>
      </c>
    </row>
    <row r="157" spans="3:3">
      <c r="C157" t="s">
        <v>299</v>
      </c>
    </row>
    <row r="158" spans="3:3">
      <c r="C158" t="s">
        <v>300</v>
      </c>
    </row>
    <row r="159" spans="3:3">
      <c r="C159" t="s">
        <v>301</v>
      </c>
    </row>
    <row r="160" spans="3:3">
      <c r="C160" t="s">
        <v>302</v>
      </c>
    </row>
    <row r="161" spans="3:3">
      <c r="C161" t="s">
        <v>303</v>
      </c>
    </row>
    <row r="162" spans="3:3">
      <c r="C162" t="s">
        <v>304</v>
      </c>
    </row>
    <row r="163" spans="3:3">
      <c r="C163" t="s">
        <v>305</v>
      </c>
    </row>
    <row r="164" spans="3:3">
      <c r="C164" t="s">
        <v>306</v>
      </c>
    </row>
    <row r="165" spans="3:3">
      <c r="C165" t="s">
        <v>307</v>
      </c>
    </row>
    <row r="166" spans="3:3">
      <c r="C166" t="s">
        <v>308</v>
      </c>
    </row>
    <row r="167" spans="3:3">
      <c r="C167" t="s">
        <v>309</v>
      </c>
    </row>
    <row r="168" spans="3:3">
      <c r="C168" t="s">
        <v>310</v>
      </c>
    </row>
    <row r="169" spans="3:3">
      <c r="C169" t="s">
        <v>311</v>
      </c>
    </row>
    <row r="170" spans="3:3">
      <c r="C170" t="s">
        <v>312</v>
      </c>
    </row>
    <row r="171" spans="3:3">
      <c r="C171" t="s">
        <v>313</v>
      </c>
    </row>
    <row r="172" spans="3:3">
      <c r="C172" t="s">
        <v>314</v>
      </c>
    </row>
    <row r="173" spans="3:3">
      <c r="C173" t="s">
        <v>315</v>
      </c>
    </row>
    <row r="174" spans="3:3">
      <c r="C174" t="s">
        <v>316</v>
      </c>
    </row>
    <row r="175" spans="3:3">
      <c r="C175" t="s">
        <v>317</v>
      </c>
    </row>
    <row r="176" spans="3:3">
      <c r="C176" t="s">
        <v>318</v>
      </c>
    </row>
    <row r="177" spans="1:3">
      <c r="C177" t="s">
        <v>319</v>
      </c>
    </row>
    <row r="178" spans="1:3">
      <c r="C178" t="s">
        <v>320</v>
      </c>
    </row>
    <row r="179" spans="1:3">
      <c r="C179" t="s">
        <v>321</v>
      </c>
    </row>
    <row r="180" spans="1:3">
      <c r="C180" t="s">
        <v>322</v>
      </c>
    </row>
    <row r="181" spans="1:3">
      <c r="C181" t="s">
        <v>323</v>
      </c>
    </row>
    <row r="182" spans="1:3">
      <c r="C182" t="s">
        <v>324</v>
      </c>
    </row>
    <row r="183" spans="1:3">
      <c r="C183" t="s">
        <v>325</v>
      </c>
    </row>
    <row r="184" spans="1:3">
      <c r="C184" t="s">
        <v>326</v>
      </c>
    </row>
    <row r="185" spans="1:3">
      <c r="C185" t="s">
        <v>327</v>
      </c>
    </row>
    <row r="186" spans="1:3">
      <c r="C186" t="s">
        <v>328</v>
      </c>
    </row>
    <row r="187" spans="1:3">
      <c r="C187" t="s">
        <v>329</v>
      </c>
    </row>
    <row r="188" spans="1:3">
      <c r="C188" t="s">
        <v>330</v>
      </c>
    </row>
    <row r="189" spans="1:3" ht="15" thickBot="1">
      <c r="C189" t="s">
        <v>331</v>
      </c>
    </row>
    <row r="190" spans="1:3" ht="15" thickBot="1">
      <c r="A190" s="201" t="s">
        <v>332</v>
      </c>
      <c r="B190" s="201" t="s">
        <v>333</v>
      </c>
      <c r="C190" t="s">
        <v>334</v>
      </c>
    </row>
    <row r="191" spans="1:3">
      <c r="C191" t="s">
        <v>217</v>
      </c>
    </row>
    <row r="192" spans="1:3">
      <c r="C192" t="s">
        <v>335</v>
      </c>
    </row>
    <row r="193" spans="3:3">
      <c r="C193" t="s">
        <v>336</v>
      </c>
    </row>
    <row r="194" spans="3:3">
      <c r="C194" t="s">
        <v>337</v>
      </c>
    </row>
    <row r="195" spans="3:3">
      <c r="C195" t="s">
        <v>338</v>
      </c>
    </row>
    <row r="196" spans="3:3">
      <c r="C196" t="s">
        <v>339</v>
      </c>
    </row>
    <row r="197" spans="3:3">
      <c r="C197" t="s">
        <v>340</v>
      </c>
    </row>
    <row r="198" spans="3:3">
      <c r="C198" t="s">
        <v>341</v>
      </c>
    </row>
    <row r="199" spans="3:3">
      <c r="C199" t="s">
        <v>342</v>
      </c>
    </row>
    <row r="200" spans="3:3">
      <c r="C200" t="s">
        <v>343</v>
      </c>
    </row>
    <row r="201" spans="3:3">
      <c r="C201" t="s">
        <v>344</v>
      </c>
    </row>
    <row r="202" spans="3:3">
      <c r="C202" t="s">
        <v>345</v>
      </c>
    </row>
    <row r="203" spans="3:3" ht="15" thickBot="1">
      <c r="C203" t="s">
        <v>346</v>
      </c>
    </row>
    <row r="204" spans="3:3" ht="15" thickBot="1">
      <c r="C204" s="201" t="s">
        <v>347</v>
      </c>
    </row>
    <row r="205" spans="3:3">
      <c r="C205" t="s">
        <v>348</v>
      </c>
    </row>
    <row r="206" spans="3:3" ht="15" thickBot="1">
      <c r="C206" t="s">
        <v>349</v>
      </c>
    </row>
    <row r="207" spans="3:3" ht="15" thickBot="1">
      <c r="C207" s="201" t="s">
        <v>350</v>
      </c>
    </row>
    <row r="208" spans="3:3">
      <c r="C208" t="s">
        <v>332</v>
      </c>
    </row>
    <row r="209" spans="3:3">
      <c r="C209" t="s">
        <v>351</v>
      </c>
    </row>
    <row r="210" spans="3:3">
      <c r="C210" t="s">
        <v>352</v>
      </c>
    </row>
    <row r="211" spans="3:3">
      <c r="C211" t="s">
        <v>353</v>
      </c>
    </row>
    <row r="212" spans="3:3">
      <c r="C212" t="s">
        <v>354</v>
      </c>
    </row>
    <row r="213" spans="3:3">
      <c r="C213" t="s">
        <v>355</v>
      </c>
    </row>
    <row r="214" spans="3:3">
      <c r="C214" t="s">
        <v>356</v>
      </c>
    </row>
    <row r="215" spans="3:3">
      <c r="C215" t="s">
        <v>357</v>
      </c>
    </row>
    <row r="216" spans="3:3">
      <c r="C216" t="s">
        <v>358</v>
      </c>
    </row>
    <row r="217" spans="3:3">
      <c r="C217" t="s">
        <v>359</v>
      </c>
    </row>
    <row r="218" spans="3:3">
      <c r="C218" t="s">
        <v>360</v>
      </c>
    </row>
    <row r="219" spans="3:3">
      <c r="C219" t="s">
        <v>361</v>
      </c>
    </row>
    <row r="220" spans="3:3">
      <c r="C220" t="s">
        <v>362</v>
      </c>
    </row>
    <row r="221" spans="3:3">
      <c r="C221" t="s">
        <v>363</v>
      </c>
    </row>
    <row r="222" spans="3:3">
      <c r="C222" t="s">
        <v>364</v>
      </c>
    </row>
    <row r="223" spans="3:3">
      <c r="C223" t="s">
        <v>365</v>
      </c>
    </row>
    <row r="224" spans="3:3">
      <c r="C224" t="s">
        <v>366</v>
      </c>
    </row>
    <row r="225" spans="3:3">
      <c r="C225" t="s">
        <v>367</v>
      </c>
    </row>
    <row r="226" spans="3:3">
      <c r="C226" t="s">
        <v>263</v>
      </c>
    </row>
    <row r="227" spans="3:3">
      <c r="C227" t="s">
        <v>368</v>
      </c>
    </row>
    <row r="228" spans="3:3">
      <c r="C228" t="s">
        <v>369</v>
      </c>
    </row>
    <row r="229" spans="3:3">
      <c r="C229" t="s">
        <v>370</v>
      </c>
    </row>
    <row r="230" spans="3:3">
      <c r="C230" t="s">
        <v>371</v>
      </c>
    </row>
    <row r="231" spans="3:3">
      <c r="C231" t="s">
        <v>372</v>
      </c>
    </row>
    <row r="232" spans="3:3">
      <c r="C232" t="s">
        <v>373</v>
      </c>
    </row>
    <row r="233" spans="3:3">
      <c r="C233" t="s">
        <v>374</v>
      </c>
    </row>
    <row r="234" spans="3:3">
      <c r="C234" t="s">
        <v>375</v>
      </c>
    </row>
    <row r="235" spans="3:3">
      <c r="C235" t="s">
        <v>376</v>
      </c>
    </row>
    <row r="236" spans="3:3">
      <c r="C236" t="s">
        <v>377</v>
      </c>
    </row>
    <row r="237" spans="3:3">
      <c r="C237" t="s">
        <v>378</v>
      </c>
    </row>
    <row r="238" spans="3:3">
      <c r="C238" t="s">
        <v>379</v>
      </c>
    </row>
    <row r="239" spans="3:3">
      <c r="C239" t="s">
        <v>380</v>
      </c>
    </row>
    <row r="240" spans="3:3">
      <c r="C240" t="s">
        <v>381</v>
      </c>
    </row>
    <row r="241" spans="3:3">
      <c r="C241" t="s">
        <v>382</v>
      </c>
    </row>
    <row r="242" spans="3:3">
      <c r="C242" t="s">
        <v>383</v>
      </c>
    </row>
    <row r="243" spans="3:3">
      <c r="C243" t="s">
        <v>384</v>
      </c>
    </row>
    <row r="244" spans="3:3">
      <c r="C244" t="s">
        <v>385</v>
      </c>
    </row>
    <row r="245" spans="3:3">
      <c r="C245" t="s">
        <v>386</v>
      </c>
    </row>
    <row r="246" spans="3:3">
      <c r="C246" t="s">
        <v>387</v>
      </c>
    </row>
    <row r="247" spans="3:3">
      <c r="C247" t="s">
        <v>388</v>
      </c>
    </row>
    <row r="248" spans="3:3">
      <c r="C248" t="s">
        <v>389</v>
      </c>
    </row>
    <row r="249" spans="3:3">
      <c r="C249" t="s">
        <v>390</v>
      </c>
    </row>
    <row r="250" spans="3:3">
      <c r="C250" t="s">
        <v>391</v>
      </c>
    </row>
    <row r="251" spans="3:3">
      <c r="C251" t="s">
        <v>392</v>
      </c>
    </row>
    <row r="252" spans="3:3">
      <c r="C252" t="s">
        <v>393</v>
      </c>
    </row>
    <row r="253" spans="3:3">
      <c r="C253" t="s">
        <v>394</v>
      </c>
    </row>
    <row r="254" spans="3:3">
      <c r="C254" t="s">
        <v>395</v>
      </c>
    </row>
    <row r="255" spans="3:3" ht="15" thickBot="1">
      <c r="C255" t="s">
        <v>396</v>
      </c>
    </row>
    <row r="256" spans="3:3" ht="15" thickBot="1">
      <c r="C256" s="201" t="s">
        <v>397</v>
      </c>
    </row>
    <row r="257" spans="1:3" ht="15" thickBot="1">
      <c r="A257" s="201" t="s">
        <v>398</v>
      </c>
      <c r="B257" s="201" t="s">
        <v>399</v>
      </c>
      <c r="C257" s="201" t="s">
        <v>400</v>
      </c>
    </row>
    <row r="258" spans="1:3" ht="15" thickBot="1">
      <c r="C258" s="201" t="s">
        <v>401</v>
      </c>
    </row>
    <row r="259" spans="1:3" ht="15" thickBot="1">
      <c r="C259" s="201" t="s">
        <v>402</v>
      </c>
    </row>
    <row r="260" spans="1:3" ht="15" thickBot="1">
      <c r="C260" s="201" t="s">
        <v>403</v>
      </c>
    </row>
    <row r="261" spans="1:3" ht="15" thickBot="1">
      <c r="C261" s="201" t="s">
        <v>404</v>
      </c>
    </row>
    <row r="262" spans="1:3" ht="15" thickBot="1">
      <c r="C262" s="201" t="s">
        <v>349</v>
      </c>
    </row>
    <row r="263" spans="1:3" ht="15" thickBot="1">
      <c r="C263" s="201" t="s">
        <v>405</v>
      </c>
    </row>
    <row r="264" spans="1:3" ht="15" thickBot="1">
      <c r="C264" s="201" t="s">
        <v>406</v>
      </c>
    </row>
    <row r="265" spans="1:3" ht="15" thickBot="1">
      <c r="C265" s="201" t="s">
        <v>407</v>
      </c>
    </row>
    <row r="266" spans="1:3" ht="15" thickBot="1">
      <c r="C266" s="201" t="s">
        <v>408</v>
      </c>
    </row>
    <row r="267" spans="1:3" ht="15" thickBot="1">
      <c r="C267" s="201" t="s">
        <v>409</v>
      </c>
    </row>
    <row r="268" spans="1:3" ht="15" thickBot="1">
      <c r="C268" s="201" t="s">
        <v>410</v>
      </c>
    </row>
    <row r="269" spans="1:3" ht="15" thickBot="1">
      <c r="C269" s="201" t="s">
        <v>411</v>
      </c>
    </row>
    <row r="270" spans="1:3" ht="15" thickBot="1">
      <c r="C270" s="201" t="s">
        <v>412</v>
      </c>
    </row>
    <row r="271" spans="1:3" ht="15" thickBot="1">
      <c r="C271" s="201" t="s">
        <v>326</v>
      </c>
    </row>
    <row r="272" spans="1:3" ht="15" thickBot="1">
      <c r="C272" s="201" t="s">
        <v>413</v>
      </c>
    </row>
    <row r="273" spans="1:3" ht="15" thickBot="1">
      <c r="A273" s="201" t="s">
        <v>414</v>
      </c>
      <c r="B273" s="201" t="s">
        <v>415</v>
      </c>
      <c r="C273" t="s">
        <v>416</v>
      </c>
    </row>
    <row r="274" spans="1:3">
      <c r="C274" t="s">
        <v>417</v>
      </c>
    </row>
    <row r="275" spans="1:3">
      <c r="C275" t="s">
        <v>335</v>
      </c>
    </row>
    <row r="276" spans="1:3">
      <c r="C276" t="s">
        <v>418</v>
      </c>
    </row>
    <row r="277" spans="1:3">
      <c r="C277" t="s">
        <v>419</v>
      </c>
    </row>
    <row r="278" spans="1:3">
      <c r="C278" t="s">
        <v>420</v>
      </c>
    </row>
    <row r="279" spans="1:3">
      <c r="C279" t="s">
        <v>421</v>
      </c>
    </row>
    <row r="280" spans="1:3">
      <c r="C280" t="s">
        <v>422</v>
      </c>
    </row>
    <row r="281" spans="1:3">
      <c r="C281" t="s">
        <v>423</v>
      </c>
    </row>
    <row r="282" spans="1:3">
      <c r="C282" t="s">
        <v>424</v>
      </c>
    </row>
    <row r="283" spans="1:3">
      <c r="C283" t="s">
        <v>425</v>
      </c>
    </row>
    <row r="284" spans="1:3">
      <c r="C284" t="s">
        <v>362</v>
      </c>
    </row>
    <row r="285" spans="1:3">
      <c r="C285" t="s">
        <v>426</v>
      </c>
    </row>
    <row r="286" spans="1:3">
      <c r="C286" t="s">
        <v>367</v>
      </c>
    </row>
    <row r="287" spans="1:3">
      <c r="C287" t="s">
        <v>263</v>
      </c>
    </row>
    <row r="288" spans="1:3">
      <c r="C288" t="s">
        <v>427</v>
      </c>
    </row>
    <row r="289" spans="3:3">
      <c r="C289" t="s">
        <v>374</v>
      </c>
    </row>
    <row r="290" spans="3:3">
      <c r="C290" t="s">
        <v>428</v>
      </c>
    </row>
    <row r="291" spans="3:3">
      <c r="C291" t="s">
        <v>376</v>
      </c>
    </row>
    <row r="292" spans="3:3">
      <c r="C292" t="s">
        <v>429</v>
      </c>
    </row>
    <row r="293" spans="3:3">
      <c r="C293" t="s">
        <v>430</v>
      </c>
    </row>
    <row r="294" spans="3:3">
      <c r="C294" t="s">
        <v>431</v>
      </c>
    </row>
    <row r="295" spans="3:3">
      <c r="C295" t="s">
        <v>381</v>
      </c>
    </row>
    <row r="296" spans="3:3">
      <c r="C296" t="s">
        <v>432</v>
      </c>
    </row>
    <row r="297" spans="3:3">
      <c r="C297" t="s">
        <v>433</v>
      </c>
    </row>
    <row r="298" spans="3:3">
      <c r="C298" t="s">
        <v>434</v>
      </c>
    </row>
    <row r="299" spans="3:3">
      <c r="C299" t="s">
        <v>435</v>
      </c>
    </row>
    <row r="300" spans="3:3">
      <c r="C300" t="s">
        <v>436</v>
      </c>
    </row>
    <row r="301" spans="3:3">
      <c r="C301" t="s">
        <v>437</v>
      </c>
    </row>
    <row r="302" spans="3:3">
      <c r="C302" t="s">
        <v>438</v>
      </c>
    </row>
    <row r="303" spans="3:3">
      <c r="C303" t="s">
        <v>439</v>
      </c>
    </row>
    <row r="304" spans="3:3">
      <c r="C304" t="s">
        <v>440</v>
      </c>
    </row>
    <row r="305" spans="1:3">
      <c r="C305" t="s">
        <v>441</v>
      </c>
    </row>
    <row r="306" spans="1:3">
      <c r="C306" t="s">
        <v>442</v>
      </c>
    </row>
    <row r="307" spans="1:3">
      <c r="C307" t="s">
        <v>443</v>
      </c>
    </row>
    <row r="308" spans="1:3">
      <c r="C308" t="s">
        <v>444</v>
      </c>
    </row>
    <row r="309" spans="1:3">
      <c r="C309" t="s">
        <v>445</v>
      </c>
    </row>
    <row r="310" spans="1:3" ht="15" thickBot="1">
      <c r="C310" t="s">
        <v>446</v>
      </c>
    </row>
    <row r="311" spans="1:3" ht="15" thickBot="1">
      <c r="A311" s="201" t="s">
        <v>447</v>
      </c>
      <c r="B311" s="201" t="s">
        <v>448</v>
      </c>
      <c r="C311" t="s">
        <v>449</v>
      </c>
    </row>
    <row r="312" spans="1:3">
      <c r="C312" t="s">
        <v>447</v>
      </c>
    </row>
    <row r="313" spans="1:3">
      <c r="C313" t="s">
        <v>450</v>
      </c>
    </row>
    <row r="314" spans="1:3">
      <c r="C314" t="s">
        <v>451</v>
      </c>
    </row>
    <row r="315" spans="1:3">
      <c r="C315" t="s">
        <v>349</v>
      </c>
    </row>
    <row r="316" spans="1:3">
      <c r="C316" t="s">
        <v>452</v>
      </c>
    </row>
    <row r="317" spans="1:3">
      <c r="C317" t="s">
        <v>453</v>
      </c>
    </row>
    <row r="318" spans="1:3">
      <c r="C318" t="s">
        <v>454</v>
      </c>
    </row>
    <row r="319" spans="1:3">
      <c r="C319" t="s">
        <v>455</v>
      </c>
    </row>
    <row r="320" spans="1:3" ht="15" thickBot="1">
      <c r="C320" t="s">
        <v>456</v>
      </c>
    </row>
    <row r="321" spans="1:3" ht="15" thickBot="1">
      <c r="A321" s="201" t="s">
        <v>457</v>
      </c>
      <c r="B321" s="201" t="s">
        <v>458</v>
      </c>
      <c r="C321" s="201" t="s">
        <v>459</v>
      </c>
    </row>
    <row r="322" spans="1:3" ht="15" thickBot="1">
      <c r="C322" s="201" t="s">
        <v>460</v>
      </c>
    </row>
    <row r="323" spans="1:3" ht="15" thickBot="1">
      <c r="C323" s="201" t="s">
        <v>461</v>
      </c>
    </row>
    <row r="324" spans="1:3" ht="15" thickBot="1">
      <c r="C324" s="201" t="s">
        <v>462</v>
      </c>
    </row>
    <row r="325" spans="1:3" ht="15" thickBot="1">
      <c r="C325" s="201" t="s">
        <v>457</v>
      </c>
    </row>
    <row r="326" spans="1:3" ht="15" thickBot="1">
      <c r="C326" s="201" t="s">
        <v>463</v>
      </c>
    </row>
    <row r="327" spans="1:3" ht="15" thickBot="1">
      <c r="C327" s="201" t="s">
        <v>464</v>
      </c>
    </row>
    <row r="328" spans="1:3" ht="15" thickBot="1">
      <c r="C328" s="201" t="s">
        <v>465</v>
      </c>
    </row>
    <row r="329" spans="1:3" ht="15" thickBot="1">
      <c r="C329" s="201" t="s">
        <v>466</v>
      </c>
    </row>
    <row r="330" spans="1:3" ht="15" thickBot="1">
      <c r="C330" s="201" t="s">
        <v>426</v>
      </c>
    </row>
    <row r="331" spans="1:3" ht="15" thickBot="1">
      <c r="C331" s="201" t="s">
        <v>467</v>
      </c>
    </row>
    <row r="332" spans="1:3" ht="15" thickBot="1">
      <c r="C332" s="201" t="s">
        <v>468</v>
      </c>
    </row>
    <row r="333" spans="1:3" ht="15" thickBot="1">
      <c r="C333" s="201" t="s">
        <v>469</v>
      </c>
    </row>
    <row r="334" spans="1:3" ht="15" thickBot="1">
      <c r="C334" s="201" t="s">
        <v>470</v>
      </c>
    </row>
    <row r="335" spans="1:3" ht="15" thickBot="1">
      <c r="C335" s="201" t="s">
        <v>471</v>
      </c>
    </row>
    <row r="336" spans="1:3" ht="15" thickBot="1">
      <c r="C336" s="201" t="s">
        <v>472</v>
      </c>
    </row>
    <row r="337" spans="3:3" ht="15" thickBot="1">
      <c r="C337" s="201" t="s">
        <v>381</v>
      </c>
    </row>
    <row r="338" spans="3:3" ht="15" thickBot="1">
      <c r="C338" s="201" t="s">
        <v>473</v>
      </c>
    </row>
    <row r="339" spans="3:3" ht="15" thickBot="1">
      <c r="C339" s="201" t="s">
        <v>474</v>
      </c>
    </row>
    <row r="340" spans="3:3" ht="15" thickBot="1">
      <c r="C340" s="201" t="s">
        <v>475</v>
      </c>
    </row>
    <row r="341" spans="3:3" ht="15" thickBot="1">
      <c r="C341" s="201" t="s">
        <v>476</v>
      </c>
    </row>
    <row r="342" spans="3:3" ht="15" thickBot="1">
      <c r="C342" s="201" t="s">
        <v>477</v>
      </c>
    </row>
    <row r="343" spans="3:3" ht="15" thickBot="1">
      <c r="C343" s="201" t="s">
        <v>478</v>
      </c>
    </row>
    <row r="344" spans="3:3" ht="15" thickBot="1">
      <c r="C344" s="201" t="s">
        <v>479</v>
      </c>
    </row>
    <row r="345" spans="3:3" ht="15" thickBot="1">
      <c r="C345" s="201" t="s">
        <v>480</v>
      </c>
    </row>
    <row r="346" spans="3:3" ht="15" thickBot="1">
      <c r="C346" s="201" t="s">
        <v>481</v>
      </c>
    </row>
    <row r="347" spans="3:3" ht="15" thickBot="1">
      <c r="C347" s="201" t="s">
        <v>482</v>
      </c>
    </row>
    <row r="348" spans="3:3" ht="15" thickBot="1">
      <c r="C348" s="201" t="s">
        <v>483</v>
      </c>
    </row>
    <row r="349" spans="3:3" ht="15" thickBot="1">
      <c r="C349" s="201" t="s">
        <v>484</v>
      </c>
    </row>
    <row r="350" spans="3:3" ht="15" thickBot="1">
      <c r="C350" s="201" t="s">
        <v>485</v>
      </c>
    </row>
    <row r="351" spans="3:3" ht="15" thickBot="1">
      <c r="C351" s="201" t="s">
        <v>486</v>
      </c>
    </row>
    <row r="352" spans="3:3" ht="15" thickBot="1">
      <c r="C352" s="201" t="s">
        <v>487</v>
      </c>
    </row>
    <row r="353" spans="1:3" ht="15" thickBot="1">
      <c r="C353" s="201" t="s">
        <v>488</v>
      </c>
    </row>
    <row r="354" spans="1:3" ht="15" thickBot="1">
      <c r="C354" s="201" t="s">
        <v>489</v>
      </c>
    </row>
    <row r="355" spans="1:3" ht="15" thickBot="1">
      <c r="C355" s="201" t="s">
        <v>490</v>
      </c>
    </row>
    <row r="356" spans="1:3" ht="15" thickBot="1">
      <c r="C356" s="201" t="s">
        <v>491</v>
      </c>
    </row>
    <row r="357" spans="1:3" ht="15" thickBot="1">
      <c r="C357" s="201" t="s">
        <v>492</v>
      </c>
    </row>
    <row r="358" spans="1:3" ht="15" thickBot="1">
      <c r="C358" s="201" t="s">
        <v>493</v>
      </c>
    </row>
    <row r="359" spans="1:3" ht="15" thickBot="1">
      <c r="C359" s="201" t="s">
        <v>494</v>
      </c>
    </row>
    <row r="360" spans="1:3" ht="15" thickBot="1">
      <c r="A360" s="201" t="s">
        <v>2542</v>
      </c>
      <c r="B360" s="201" t="s">
        <v>824</v>
      </c>
      <c r="C360" s="203" t="s">
        <v>825</v>
      </c>
    </row>
    <row r="361" spans="1:3" ht="15" thickBot="1">
      <c r="C361" s="203" t="s">
        <v>826</v>
      </c>
    </row>
    <row r="362" spans="1:3" ht="15" thickBot="1">
      <c r="C362" s="203" t="s">
        <v>827</v>
      </c>
    </row>
    <row r="363" spans="1:3" ht="15" thickBot="1">
      <c r="C363" s="203" t="s">
        <v>828</v>
      </c>
    </row>
    <row r="364" spans="1:3" ht="15" thickBot="1">
      <c r="C364" s="203" t="s">
        <v>829</v>
      </c>
    </row>
    <row r="365" spans="1:3" ht="15" thickBot="1">
      <c r="C365" s="203" t="s">
        <v>830</v>
      </c>
    </row>
    <row r="366" spans="1:3" ht="15" thickBot="1">
      <c r="C366" s="203" t="s">
        <v>831</v>
      </c>
    </row>
    <row r="367" spans="1:3" ht="15" thickBot="1">
      <c r="C367" s="203" t="s">
        <v>832</v>
      </c>
    </row>
    <row r="368" spans="1:3" ht="15" thickBot="1">
      <c r="C368" s="203" t="s">
        <v>833</v>
      </c>
    </row>
    <row r="369" spans="3:3" ht="15" thickBot="1">
      <c r="C369" s="203" t="s">
        <v>834</v>
      </c>
    </row>
    <row r="370" spans="3:3" ht="15" thickBot="1">
      <c r="C370" s="203" t="s">
        <v>835</v>
      </c>
    </row>
    <row r="371" spans="3:3" ht="15" thickBot="1">
      <c r="C371" s="203" t="s">
        <v>836</v>
      </c>
    </row>
    <row r="372" spans="3:3" ht="15" thickBot="1">
      <c r="C372" s="203" t="s">
        <v>837</v>
      </c>
    </row>
    <row r="373" spans="3:3" ht="15" thickBot="1">
      <c r="C373" s="203" t="s">
        <v>838</v>
      </c>
    </row>
    <row r="374" spans="3:3" ht="15" thickBot="1">
      <c r="C374" s="203" t="s">
        <v>839</v>
      </c>
    </row>
    <row r="375" spans="3:3" ht="15" thickBot="1">
      <c r="C375" s="203" t="s">
        <v>840</v>
      </c>
    </row>
    <row r="376" spans="3:3" ht="15" thickBot="1">
      <c r="C376" s="203" t="s">
        <v>841</v>
      </c>
    </row>
    <row r="377" spans="3:3" ht="15" thickBot="1">
      <c r="C377" s="203" t="s">
        <v>842</v>
      </c>
    </row>
    <row r="378" spans="3:3" ht="15" thickBot="1">
      <c r="C378" s="203" t="s">
        <v>843</v>
      </c>
    </row>
    <row r="379" spans="3:3" ht="15" thickBot="1">
      <c r="C379" s="203" t="s">
        <v>844</v>
      </c>
    </row>
    <row r="380" spans="3:3" ht="15" thickBot="1">
      <c r="C380" s="203" t="s">
        <v>845</v>
      </c>
    </row>
    <row r="381" spans="3:3" ht="15" thickBot="1">
      <c r="C381" s="203" t="s">
        <v>846</v>
      </c>
    </row>
    <row r="382" spans="3:3" ht="15" thickBot="1">
      <c r="C382" s="203" t="s">
        <v>847</v>
      </c>
    </row>
    <row r="383" spans="3:3" ht="15" thickBot="1">
      <c r="C383" s="203" t="s">
        <v>848</v>
      </c>
    </row>
    <row r="384" spans="3:3" ht="15" thickBot="1">
      <c r="C384" s="203" t="s">
        <v>849</v>
      </c>
    </row>
    <row r="385" spans="3:3" ht="15" thickBot="1">
      <c r="C385" s="203" t="s">
        <v>850</v>
      </c>
    </row>
    <row r="386" spans="3:3" ht="15" thickBot="1">
      <c r="C386" s="203" t="s">
        <v>851</v>
      </c>
    </row>
    <row r="387" spans="3:3" ht="15" thickBot="1">
      <c r="C387" s="203" t="s">
        <v>852</v>
      </c>
    </row>
    <row r="388" spans="3:3" ht="15" thickBot="1">
      <c r="C388" s="203" t="s">
        <v>853</v>
      </c>
    </row>
    <row r="389" spans="3:3" ht="15" thickBot="1">
      <c r="C389" s="203" t="s">
        <v>854</v>
      </c>
    </row>
    <row r="390" spans="3:3" ht="15" thickBot="1">
      <c r="C390" s="203" t="s">
        <v>855</v>
      </c>
    </row>
    <row r="391" spans="3:3" ht="15" thickBot="1">
      <c r="C391" s="203" t="s">
        <v>856</v>
      </c>
    </row>
    <row r="392" spans="3:3" ht="15" thickBot="1">
      <c r="C392" s="203" t="s">
        <v>857</v>
      </c>
    </row>
    <row r="393" spans="3:3" ht="15" thickBot="1">
      <c r="C393" s="203" t="s">
        <v>858</v>
      </c>
    </row>
    <row r="394" spans="3:3" ht="15" thickBot="1">
      <c r="C394" s="203" t="s">
        <v>859</v>
      </c>
    </row>
    <row r="395" spans="3:3" ht="15" thickBot="1">
      <c r="C395" s="203" t="s">
        <v>473</v>
      </c>
    </row>
    <row r="396" spans="3:3" ht="15" thickBot="1">
      <c r="C396" s="203" t="s">
        <v>860</v>
      </c>
    </row>
    <row r="397" spans="3:3" ht="15" thickBot="1">
      <c r="C397" s="203" t="s">
        <v>861</v>
      </c>
    </row>
    <row r="398" spans="3:3" ht="15" thickBot="1">
      <c r="C398" s="203" t="s">
        <v>862</v>
      </c>
    </row>
    <row r="399" spans="3:3" ht="15" thickBot="1">
      <c r="C399" s="203" t="s">
        <v>863</v>
      </c>
    </row>
    <row r="400" spans="3:3" ht="15" thickBot="1">
      <c r="C400" s="203" t="s">
        <v>864</v>
      </c>
    </row>
    <row r="401" spans="3:3" ht="15" thickBot="1">
      <c r="C401" s="203" t="s">
        <v>865</v>
      </c>
    </row>
    <row r="402" spans="3:3" ht="15" thickBot="1">
      <c r="C402" s="203" t="s">
        <v>866</v>
      </c>
    </row>
    <row r="403" spans="3:3" ht="15" thickBot="1">
      <c r="C403" s="203" t="s">
        <v>867</v>
      </c>
    </row>
    <row r="404" spans="3:3" ht="15" thickBot="1">
      <c r="C404" s="203" t="s">
        <v>868</v>
      </c>
    </row>
    <row r="405" spans="3:3" ht="15" thickBot="1">
      <c r="C405" s="203" t="s">
        <v>869</v>
      </c>
    </row>
    <row r="406" spans="3:3" ht="15" thickBot="1">
      <c r="C406" s="203" t="s">
        <v>870</v>
      </c>
    </row>
    <row r="407" spans="3:3" ht="15" thickBot="1">
      <c r="C407" s="203" t="s">
        <v>871</v>
      </c>
    </row>
    <row r="408" spans="3:3" ht="15" thickBot="1">
      <c r="C408" s="203" t="s">
        <v>872</v>
      </c>
    </row>
    <row r="409" spans="3:3" ht="15" thickBot="1">
      <c r="C409" s="203" t="s">
        <v>873</v>
      </c>
    </row>
    <row r="410" spans="3:3" ht="15" thickBot="1">
      <c r="C410" s="203" t="s">
        <v>874</v>
      </c>
    </row>
    <row r="411" spans="3:3" ht="15" thickBot="1">
      <c r="C411" s="203" t="s">
        <v>195</v>
      </c>
    </row>
    <row r="412" spans="3:3" ht="15" thickBot="1">
      <c r="C412" s="203" t="s">
        <v>875</v>
      </c>
    </row>
    <row r="413" spans="3:3" ht="15" thickBot="1">
      <c r="C413" s="203" t="s">
        <v>876</v>
      </c>
    </row>
    <row r="414" spans="3:3" ht="15" thickBot="1">
      <c r="C414" s="203" t="s">
        <v>877</v>
      </c>
    </row>
    <row r="415" spans="3:3" ht="15" thickBot="1">
      <c r="C415" s="203" t="s">
        <v>878</v>
      </c>
    </row>
    <row r="416" spans="3:3" ht="15" thickBot="1">
      <c r="C416" s="203" t="s">
        <v>653</v>
      </c>
    </row>
    <row r="417" spans="3:3" ht="15" thickBot="1">
      <c r="C417" s="203" t="s">
        <v>879</v>
      </c>
    </row>
    <row r="418" spans="3:3" ht="15" thickBot="1">
      <c r="C418" s="203" t="s">
        <v>376</v>
      </c>
    </row>
    <row r="419" spans="3:3" ht="15" thickBot="1">
      <c r="C419" s="203" t="s">
        <v>880</v>
      </c>
    </row>
    <row r="420" spans="3:3" ht="15" thickBot="1">
      <c r="C420" s="203" t="s">
        <v>881</v>
      </c>
    </row>
    <row r="421" spans="3:3" ht="15" thickBot="1">
      <c r="C421" s="203" t="s">
        <v>882</v>
      </c>
    </row>
    <row r="422" spans="3:3" ht="15" thickBot="1">
      <c r="C422" s="203" t="s">
        <v>883</v>
      </c>
    </row>
    <row r="423" spans="3:3" ht="15" thickBot="1">
      <c r="C423" s="203" t="s">
        <v>884</v>
      </c>
    </row>
    <row r="424" spans="3:3" ht="15" thickBot="1">
      <c r="C424" s="203" t="s">
        <v>885</v>
      </c>
    </row>
    <row r="425" spans="3:3" ht="15" thickBot="1">
      <c r="C425" s="203" t="s">
        <v>886</v>
      </c>
    </row>
    <row r="426" spans="3:3" ht="15" thickBot="1">
      <c r="C426" s="203" t="s">
        <v>887</v>
      </c>
    </row>
    <row r="427" spans="3:3" ht="15" thickBot="1">
      <c r="C427" s="203" t="s">
        <v>888</v>
      </c>
    </row>
    <row r="428" spans="3:3" ht="15" thickBot="1">
      <c r="C428" s="203" t="s">
        <v>889</v>
      </c>
    </row>
    <row r="429" spans="3:3" ht="15" thickBot="1">
      <c r="C429" s="203" t="s">
        <v>890</v>
      </c>
    </row>
    <row r="430" spans="3:3" ht="15" thickBot="1">
      <c r="C430" s="203" t="s">
        <v>891</v>
      </c>
    </row>
    <row r="431" spans="3:3" ht="15" thickBot="1">
      <c r="C431" s="203" t="s">
        <v>892</v>
      </c>
    </row>
    <row r="432" spans="3:3" ht="15" thickBot="1">
      <c r="C432" s="203" t="s">
        <v>290</v>
      </c>
    </row>
    <row r="433" spans="3:3" ht="15" thickBot="1">
      <c r="C433" s="203" t="s">
        <v>893</v>
      </c>
    </row>
    <row r="434" spans="3:3" ht="15" thickBot="1">
      <c r="C434" s="203" t="s">
        <v>894</v>
      </c>
    </row>
    <row r="435" spans="3:3" ht="15" thickBot="1">
      <c r="C435" s="203" t="s">
        <v>895</v>
      </c>
    </row>
    <row r="436" spans="3:3" ht="15" thickBot="1">
      <c r="C436" s="203" t="s">
        <v>896</v>
      </c>
    </row>
    <row r="437" spans="3:3" ht="15" thickBot="1">
      <c r="C437" s="203" t="s">
        <v>897</v>
      </c>
    </row>
    <row r="438" spans="3:3" ht="15" thickBot="1">
      <c r="C438" s="203" t="s">
        <v>898</v>
      </c>
    </row>
    <row r="439" spans="3:3" ht="15" thickBot="1">
      <c r="C439" s="203" t="s">
        <v>899</v>
      </c>
    </row>
    <row r="440" spans="3:3" ht="15" thickBot="1">
      <c r="C440" s="203" t="s">
        <v>900</v>
      </c>
    </row>
    <row r="441" spans="3:3" ht="15" thickBot="1">
      <c r="C441" s="203" t="s">
        <v>901</v>
      </c>
    </row>
    <row r="442" spans="3:3" ht="15" thickBot="1">
      <c r="C442" s="203" t="s">
        <v>902</v>
      </c>
    </row>
    <row r="443" spans="3:3" ht="15" thickBot="1">
      <c r="C443" s="203" t="s">
        <v>903</v>
      </c>
    </row>
    <row r="444" spans="3:3" ht="15" thickBot="1">
      <c r="C444" s="203" t="s">
        <v>904</v>
      </c>
    </row>
    <row r="445" spans="3:3" ht="15" thickBot="1">
      <c r="C445" s="203" t="s">
        <v>905</v>
      </c>
    </row>
    <row r="446" spans="3:3" ht="15" thickBot="1">
      <c r="C446" s="203" t="s">
        <v>906</v>
      </c>
    </row>
    <row r="447" spans="3:3" ht="15" thickBot="1">
      <c r="C447" s="203" t="s">
        <v>907</v>
      </c>
    </row>
    <row r="448" spans="3:3" ht="15" thickBot="1">
      <c r="C448" s="203" t="s">
        <v>908</v>
      </c>
    </row>
    <row r="449" spans="3:3" ht="15" thickBot="1">
      <c r="C449" s="203" t="s">
        <v>909</v>
      </c>
    </row>
    <row r="450" spans="3:3" ht="15" thickBot="1">
      <c r="C450" s="203" t="s">
        <v>910</v>
      </c>
    </row>
    <row r="451" spans="3:3" ht="15" thickBot="1">
      <c r="C451" s="203" t="s">
        <v>911</v>
      </c>
    </row>
    <row r="452" spans="3:3" ht="15" thickBot="1">
      <c r="C452" s="203" t="s">
        <v>912</v>
      </c>
    </row>
    <row r="453" spans="3:3" ht="15" thickBot="1">
      <c r="C453" s="203" t="s">
        <v>913</v>
      </c>
    </row>
    <row r="454" spans="3:3" ht="15" thickBot="1">
      <c r="C454" s="203" t="s">
        <v>914</v>
      </c>
    </row>
    <row r="455" spans="3:3" ht="15" thickBot="1">
      <c r="C455" s="203" t="s">
        <v>915</v>
      </c>
    </row>
    <row r="456" spans="3:3" ht="15" thickBot="1">
      <c r="C456" s="203" t="s">
        <v>916</v>
      </c>
    </row>
    <row r="457" spans="3:3" ht="15" thickBot="1">
      <c r="C457" s="203" t="s">
        <v>917</v>
      </c>
    </row>
    <row r="458" spans="3:3" ht="15" thickBot="1">
      <c r="C458" s="203" t="s">
        <v>918</v>
      </c>
    </row>
    <row r="459" spans="3:3" ht="15" thickBot="1">
      <c r="C459" s="203" t="s">
        <v>919</v>
      </c>
    </row>
    <row r="460" spans="3:3" ht="15" thickBot="1">
      <c r="C460" s="203" t="s">
        <v>920</v>
      </c>
    </row>
    <row r="461" spans="3:3" ht="15" thickBot="1">
      <c r="C461" s="203" t="s">
        <v>921</v>
      </c>
    </row>
    <row r="462" spans="3:3" ht="15" thickBot="1">
      <c r="C462" s="203" t="s">
        <v>922</v>
      </c>
    </row>
    <row r="463" spans="3:3" ht="15" thickBot="1">
      <c r="C463" s="203" t="s">
        <v>923</v>
      </c>
    </row>
    <row r="464" spans="3:3" ht="15" thickBot="1">
      <c r="C464" s="203" t="s">
        <v>924</v>
      </c>
    </row>
    <row r="465" spans="3:3" ht="15" thickBot="1">
      <c r="C465" s="203" t="s">
        <v>925</v>
      </c>
    </row>
    <row r="466" spans="3:3" ht="15" thickBot="1">
      <c r="C466" s="203" t="s">
        <v>926</v>
      </c>
    </row>
    <row r="467" spans="3:3" ht="15" thickBot="1">
      <c r="C467" s="203" t="s">
        <v>927</v>
      </c>
    </row>
    <row r="468" spans="3:3" ht="15" thickBot="1">
      <c r="C468" s="203" t="s">
        <v>928</v>
      </c>
    </row>
    <row r="469" spans="3:3" ht="15" thickBot="1">
      <c r="C469" s="203" t="s">
        <v>929</v>
      </c>
    </row>
    <row r="470" spans="3:3" ht="15" thickBot="1">
      <c r="C470" s="203" t="s">
        <v>930</v>
      </c>
    </row>
    <row r="471" spans="3:3" ht="15" thickBot="1">
      <c r="C471" s="203" t="s">
        <v>931</v>
      </c>
    </row>
    <row r="472" spans="3:3" ht="15" thickBot="1">
      <c r="C472" s="203" t="s">
        <v>932</v>
      </c>
    </row>
    <row r="473" spans="3:3" ht="15" thickBot="1">
      <c r="C473" s="203" t="s">
        <v>933</v>
      </c>
    </row>
    <row r="474" spans="3:3" ht="15" thickBot="1">
      <c r="C474" s="203" t="s">
        <v>934</v>
      </c>
    </row>
    <row r="475" spans="3:3" ht="15" thickBot="1">
      <c r="C475" s="203" t="s">
        <v>935</v>
      </c>
    </row>
    <row r="476" spans="3:3" ht="15" thickBot="1">
      <c r="C476" s="203" t="s">
        <v>813</v>
      </c>
    </row>
    <row r="477" spans="3:3" ht="15" thickBot="1">
      <c r="C477" s="203" t="s">
        <v>936</v>
      </c>
    </row>
    <row r="478" spans="3:3" ht="15" thickBot="1">
      <c r="C478" s="203" t="s">
        <v>937</v>
      </c>
    </row>
    <row r="479" spans="3:3" ht="15" thickBot="1">
      <c r="C479" s="203" t="s">
        <v>938</v>
      </c>
    </row>
    <row r="480" spans="3:3" ht="15" thickBot="1">
      <c r="C480" s="203" t="s">
        <v>939</v>
      </c>
    </row>
    <row r="481" spans="1:3" ht="15" thickBot="1">
      <c r="C481" s="203" t="s">
        <v>940</v>
      </c>
    </row>
    <row r="482" spans="1:3" ht="15" thickBot="1">
      <c r="C482" s="203" t="s">
        <v>941</v>
      </c>
    </row>
    <row r="483" spans="1:3" ht="15" thickBot="1">
      <c r="C483" s="203" t="s">
        <v>942</v>
      </c>
    </row>
    <row r="484" spans="1:3" ht="15" thickBot="1">
      <c r="C484" s="203" t="s">
        <v>943</v>
      </c>
    </row>
    <row r="485" spans="1:3" ht="15" thickBot="1">
      <c r="A485" s="201" t="s">
        <v>495</v>
      </c>
      <c r="B485" s="201" t="s">
        <v>496</v>
      </c>
      <c r="C485" s="201" t="s">
        <v>416</v>
      </c>
    </row>
    <row r="486" spans="1:3" ht="15" thickBot="1">
      <c r="C486" s="203" t="s">
        <v>497</v>
      </c>
    </row>
    <row r="487" spans="1:3" ht="15" thickBot="1">
      <c r="C487" s="203" t="s">
        <v>335</v>
      </c>
    </row>
    <row r="488" spans="1:3" ht="15" thickBot="1">
      <c r="C488" s="203" t="s">
        <v>498</v>
      </c>
    </row>
    <row r="489" spans="1:3" ht="15" thickBot="1">
      <c r="C489" s="203" t="s">
        <v>499</v>
      </c>
    </row>
    <row r="490" spans="1:3" ht="15" thickBot="1">
      <c r="C490" s="203" t="s">
        <v>500</v>
      </c>
    </row>
    <row r="491" spans="1:3" ht="15" thickBot="1">
      <c r="C491" s="203" t="s">
        <v>501</v>
      </c>
    </row>
    <row r="492" spans="1:3" ht="15" thickBot="1">
      <c r="C492" s="203" t="s">
        <v>502</v>
      </c>
    </row>
    <row r="493" spans="1:3" ht="15" thickBot="1">
      <c r="C493" s="203" t="s">
        <v>503</v>
      </c>
    </row>
    <row r="494" spans="1:3" ht="15" thickBot="1">
      <c r="C494" s="203" t="s">
        <v>504</v>
      </c>
    </row>
    <row r="495" spans="1:3" ht="15" thickBot="1">
      <c r="C495" s="203" t="s">
        <v>505</v>
      </c>
    </row>
    <row r="496" spans="1:3" ht="15" thickBot="1">
      <c r="C496" s="203" t="s">
        <v>506</v>
      </c>
    </row>
    <row r="497" spans="3:3" ht="15" thickBot="1">
      <c r="C497" s="203" t="s">
        <v>507</v>
      </c>
    </row>
    <row r="498" spans="3:3" ht="15" thickBot="1">
      <c r="C498" s="203" t="s">
        <v>508</v>
      </c>
    </row>
    <row r="499" spans="3:3" ht="15" thickBot="1">
      <c r="C499" s="203" t="s">
        <v>495</v>
      </c>
    </row>
    <row r="500" spans="3:3" ht="15" thickBot="1">
      <c r="C500" s="203" t="s">
        <v>509</v>
      </c>
    </row>
    <row r="501" spans="3:3" ht="15" thickBot="1">
      <c r="C501" s="203" t="s">
        <v>510</v>
      </c>
    </row>
    <row r="502" spans="3:3" ht="15" thickBot="1">
      <c r="C502" s="203" t="s">
        <v>511</v>
      </c>
    </row>
    <row r="503" spans="3:3" ht="15" thickBot="1">
      <c r="C503" s="203" t="s">
        <v>512</v>
      </c>
    </row>
    <row r="504" spans="3:3" ht="15" thickBot="1">
      <c r="C504" s="203" t="s">
        <v>513</v>
      </c>
    </row>
    <row r="505" spans="3:3" ht="15" thickBot="1">
      <c r="C505" s="203" t="s">
        <v>514</v>
      </c>
    </row>
    <row r="506" spans="3:3" ht="15" thickBot="1">
      <c r="C506" s="203" t="s">
        <v>381</v>
      </c>
    </row>
    <row r="507" spans="3:3" ht="15" thickBot="1">
      <c r="C507" s="203" t="s">
        <v>515</v>
      </c>
    </row>
    <row r="508" spans="3:3" ht="15" thickBot="1">
      <c r="C508" s="203" t="s">
        <v>478</v>
      </c>
    </row>
    <row r="509" spans="3:3" ht="15" thickBot="1">
      <c r="C509" s="203" t="s">
        <v>516</v>
      </c>
    </row>
    <row r="510" spans="3:3" ht="15" thickBot="1">
      <c r="C510" s="203" t="s">
        <v>517</v>
      </c>
    </row>
    <row r="511" spans="3:3" ht="15" thickBot="1">
      <c r="C511" s="203" t="s">
        <v>518</v>
      </c>
    </row>
    <row r="512" spans="3:3" ht="15" thickBot="1">
      <c r="C512" s="203" t="s">
        <v>519</v>
      </c>
    </row>
    <row r="513" spans="3:3" ht="15" thickBot="1">
      <c r="C513" s="203" t="s">
        <v>520</v>
      </c>
    </row>
    <row r="514" spans="3:3" ht="15" thickBot="1">
      <c r="C514" s="203" t="s">
        <v>190</v>
      </c>
    </row>
    <row r="515" spans="3:3" ht="15" thickBot="1">
      <c r="C515" s="203" t="s">
        <v>521</v>
      </c>
    </row>
    <row r="516" spans="3:3" ht="15" thickBot="1">
      <c r="C516" s="203" t="s">
        <v>522</v>
      </c>
    </row>
    <row r="517" spans="3:3" ht="15" thickBot="1">
      <c r="C517" s="203" t="s">
        <v>523</v>
      </c>
    </row>
    <row r="518" spans="3:3" ht="15" thickBot="1">
      <c r="C518" s="203" t="s">
        <v>524</v>
      </c>
    </row>
    <row r="519" spans="3:3" ht="15" thickBot="1">
      <c r="C519" s="203" t="s">
        <v>525</v>
      </c>
    </row>
    <row r="520" spans="3:3" ht="15" thickBot="1">
      <c r="C520" s="203" t="s">
        <v>526</v>
      </c>
    </row>
    <row r="521" spans="3:3" ht="15" thickBot="1">
      <c r="C521" s="203" t="s">
        <v>527</v>
      </c>
    </row>
    <row r="522" spans="3:3" ht="15" thickBot="1">
      <c r="C522" s="203" t="s">
        <v>528</v>
      </c>
    </row>
    <row r="523" spans="3:3" ht="15" thickBot="1">
      <c r="C523" s="203" t="s">
        <v>529</v>
      </c>
    </row>
    <row r="524" spans="3:3" ht="15" thickBot="1">
      <c r="C524" s="203" t="s">
        <v>530</v>
      </c>
    </row>
    <row r="525" spans="3:3" ht="15" thickBot="1">
      <c r="C525" s="203" t="s">
        <v>531</v>
      </c>
    </row>
    <row r="526" spans="3:3" ht="15" thickBot="1">
      <c r="C526" s="203" t="s">
        <v>532</v>
      </c>
    </row>
    <row r="527" spans="3:3" ht="15" thickBot="1">
      <c r="C527" s="203" t="s">
        <v>533</v>
      </c>
    </row>
    <row r="528" spans="3:3" ht="15" thickBot="1">
      <c r="C528" s="203" t="s">
        <v>534</v>
      </c>
    </row>
    <row r="529" spans="1:3" ht="15" thickBot="1">
      <c r="C529" s="203" t="s">
        <v>535</v>
      </c>
    </row>
    <row r="530" spans="1:3" ht="15" thickBot="1">
      <c r="C530" s="203" t="s">
        <v>536</v>
      </c>
    </row>
    <row r="531" spans="1:3" ht="15" thickBot="1">
      <c r="A531" s="201" t="s">
        <v>362</v>
      </c>
      <c r="B531" s="201" t="s">
        <v>537</v>
      </c>
      <c r="C531" t="s">
        <v>538</v>
      </c>
    </row>
    <row r="532" spans="1:3">
      <c r="C532" t="s">
        <v>539</v>
      </c>
    </row>
    <row r="533" spans="1:3">
      <c r="C533" t="s">
        <v>540</v>
      </c>
    </row>
    <row r="534" spans="1:3">
      <c r="C534" t="s">
        <v>541</v>
      </c>
    </row>
    <row r="535" spans="1:3">
      <c r="C535" t="s">
        <v>542</v>
      </c>
    </row>
    <row r="536" spans="1:3">
      <c r="C536" t="s">
        <v>543</v>
      </c>
    </row>
    <row r="537" spans="1:3">
      <c r="C537" t="s">
        <v>544</v>
      </c>
    </row>
    <row r="538" spans="1:3">
      <c r="C538" t="s">
        <v>545</v>
      </c>
    </row>
    <row r="539" spans="1:3">
      <c r="C539" t="s">
        <v>546</v>
      </c>
    </row>
    <row r="540" spans="1:3">
      <c r="C540" t="s">
        <v>547</v>
      </c>
    </row>
    <row r="541" spans="1:3">
      <c r="C541" t="s">
        <v>548</v>
      </c>
    </row>
    <row r="542" spans="1:3">
      <c r="C542" t="s">
        <v>549</v>
      </c>
    </row>
    <row r="543" spans="1:3">
      <c r="C543" t="s">
        <v>550</v>
      </c>
    </row>
    <row r="544" spans="1:3">
      <c r="C544" t="s">
        <v>551</v>
      </c>
    </row>
    <row r="545" spans="3:3">
      <c r="C545" t="s">
        <v>552</v>
      </c>
    </row>
    <row r="546" spans="3:3">
      <c r="C546" t="s">
        <v>553</v>
      </c>
    </row>
    <row r="547" spans="3:3">
      <c r="C547" t="s">
        <v>554</v>
      </c>
    </row>
    <row r="548" spans="3:3">
      <c r="C548" t="s">
        <v>555</v>
      </c>
    </row>
    <row r="549" spans="3:3">
      <c r="C549" t="s">
        <v>556</v>
      </c>
    </row>
    <row r="550" spans="3:3">
      <c r="C550" t="s">
        <v>557</v>
      </c>
    </row>
    <row r="551" spans="3:3">
      <c r="C551" t="s">
        <v>558</v>
      </c>
    </row>
    <row r="552" spans="3:3">
      <c r="C552" t="s">
        <v>559</v>
      </c>
    </row>
    <row r="553" spans="3:3">
      <c r="C553" t="s">
        <v>560</v>
      </c>
    </row>
    <row r="554" spans="3:3">
      <c r="C554" t="s">
        <v>561</v>
      </c>
    </row>
    <row r="555" spans="3:3">
      <c r="C555" t="s">
        <v>562</v>
      </c>
    </row>
    <row r="556" spans="3:3">
      <c r="C556" t="s">
        <v>563</v>
      </c>
    </row>
    <row r="557" spans="3:3">
      <c r="C557" t="s">
        <v>564</v>
      </c>
    </row>
    <row r="558" spans="3:3">
      <c r="C558" t="s">
        <v>565</v>
      </c>
    </row>
    <row r="559" spans="3:3">
      <c r="C559" t="s">
        <v>566</v>
      </c>
    </row>
    <row r="560" spans="3:3">
      <c r="C560" t="s">
        <v>567</v>
      </c>
    </row>
    <row r="561" spans="3:3">
      <c r="C561" t="s">
        <v>568</v>
      </c>
    </row>
    <row r="562" spans="3:3">
      <c r="C562" t="s">
        <v>569</v>
      </c>
    </row>
    <row r="563" spans="3:3">
      <c r="C563" t="s">
        <v>570</v>
      </c>
    </row>
    <row r="564" spans="3:3">
      <c r="C564" t="s">
        <v>571</v>
      </c>
    </row>
    <row r="565" spans="3:3">
      <c r="C565" t="s">
        <v>572</v>
      </c>
    </row>
    <row r="566" spans="3:3">
      <c r="C566" t="s">
        <v>573</v>
      </c>
    </row>
    <row r="567" spans="3:3">
      <c r="C567" t="s">
        <v>574</v>
      </c>
    </row>
    <row r="568" spans="3:3">
      <c r="C568" t="s">
        <v>575</v>
      </c>
    </row>
    <row r="569" spans="3:3">
      <c r="C569" t="s">
        <v>576</v>
      </c>
    </row>
    <row r="570" spans="3:3">
      <c r="C570" t="s">
        <v>577</v>
      </c>
    </row>
    <row r="571" spans="3:3">
      <c r="C571" t="s">
        <v>578</v>
      </c>
    </row>
    <row r="572" spans="3:3">
      <c r="C572" t="s">
        <v>579</v>
      </c>
    </row>
    <row r="573" spans="3:3">
      <c r="C573" t="s">
        <v>580</v>
      </c>
    </row>
    <row r="574" spans="3:3">
      <c r="C574" t="s">
        <v>581</v>
      </c>
    </row>
    <row r="575" spans="3:3">
      <c r="C575" t="s">
        <v>582</v>
      </c>
    </row>
    <row r="576" spans="3:3">
      <c r="C576" t="s">
        <v>583</v>
      </c>
    </row>
    <row r="577" spans="3:3">
      <c r="C577" t="s">
        <v>584</v>
      </c>
    </row>
    <row r="578" spans="3:3">
      <c r="C578" t="s">
        <v>585</v>
      </c>
    </row>
    <row r="579" spans="3:3">
      <c r="C579" t="s">
        <v>586</v>
      </c>
    </row>
    <row r="580" spans="3:3">
      <c r="C580" t="s">
        <v>587</v>
      </c>
    </row>
    <row r="581" spans="3:3">
      <c r="C581" t="s">
        <v>588</v>
      </c>
    </row>
    <row r="582" spans="3:3">
      <c r="C582" t="s">
        <v>589</v>
      </c>
    </row>
    <row r="583" spans="3:3">
      <c r="C583" t="s">
        <v>590</v>
      </c>
    </row>
    <row r="584" spans="3:3">
      <c r="C584" t="s">
        <v>591</v>
      </c>
    </row>
    <row r="585" spans="3:3">
      <c r="C585" t="s">
        <v>592</v>
      </c>
    </row>
    <row r="586" spans="3:3">
      <c r="C586" t="s">
        <v>593</v>
      </c>
    </row>
    <row r="587" spans="3:3">
      <c r="C587" t="s">
        <v>594</v>
      </c>
    </row>
    <row r="588" spans="3:3">
      <c r="C588" t="s">
        <v>595</v>
      </c>
    </row>
    <row r="589" spans="3:3">
      <c r="C589" t="s">
        <v>596</v>
      </c>
    </row>
    <row r="590" spans="3:3">
      <c r="C590" t="s">
        <v>597</v>
      </c>
    </row>
    <row r="591" spans="3:3">
      <c r="C591" t="s">
        <v>598</v>
      </c>
    </row>
    <row r="592" spans="3:3">
      <c r="C592" t="s">
        <v>599</v>
      </c>
    </row>
    <row r="593" spans="3:3">
      <c r="C593" t="s">
        <v>600</v>
      </c>
    </row>
    <row r="594" spans="3:3">
      <c r="C594" t="s">
        <v>601</v>
      </c>
    </row>
    <row r="595" spans="3:3">
      <c r="C595" t="s">
        <v>602</v>
      </c>
    </row>
    <row r="596" spans="3:3">
      <c r="C596" t="s">
        <v>603</v>
      </c>
    </row>
    <row r="597" spans="3:3">
      <c r="C597" t="s">
        <v>604</v>
      </c>
    </row>
    <row r="598" spans="3:3">
      <c r="C598" t="s">
        <v>605</v>
      </c>
    </row>
    <row r="599" spans="3:3">
      <c r="C599" t="s">
        <v>606</v>
      </c>
    </row>
    <row r="600" spans="3:3">
      <c r="C600" t="s">
        <v>607</v>
      </c>
    </row>
    <row r="601" spans="3:3">
      <c r="C601" t="s">
        <v>608</v>
      </c>
    </row>
    <row r="602" spans="3:3">
      <c r="C602" t="s">
        <v>609</v>
      </c>
    </row>
    <row r="603" spans="3:3">
      <c r="C603" t="s">
        <v>610</v>
      </c>
    </row>
    <row r="604" spans="3:3">
      <c r="C604" t="s">
        <v>611</v>
      </c>
    </row>
    <row r="605" spans="3:3">
      <c r="C605" t="s">
        <v>612</v>
      </c>
    </row>
    <row r="606" spans="3:3">
      <c r="C606" t="s">
        <v>613</v>
      </c>
    </row>
    <row r="607" spans="3:3">
      <c r="C607" t="s">
        <v>614</v>
      </c>
    </row>
    <row r="608" spans="3:3">
      <c r="C608" t="s">
        <v>615</v>
      </c>
    </row>
    <row r="609" spans="1:3">
      <c r="C609" t="s">
        <v>616</v>
      </c>
    </row>
    <row r="610" spans="1:3">
      <c r="C610" t="s">
        <v>617</v>
      </c>
    </row>
    <row r="611" spans="1:3" ht="15" thickBot="1">
      <c r="C611" t="s">
        <v>618</v>
      </c>
    </row>
    <row r="612" spans="1:3" ht="15" thickBot="1">
      <c r="A612" s="201" t="s">
        <v>426</v>
      </c>
      <c r="B612" s="201" t="s">
        <v>619</v>
      </c>
      <c r="C612" t="s">
        <v>620</v>
      </c>
    </row>
    <row r="613" spans="1:3">
      <c r="C613" t="s">
        <v>621</v>
      </c>
    </row>
    <row r="614" spans="1:3">
      <c r="C614" t="s">
        <v>622</v>
      </c>
    </row>
    <row r="615" spans="1:3">
      <c r="C615" t="s">
        <v>623</v>
      </c>
    </row>
    <row r="616" spans="1:3">
      <c r="C616" t="s">
        <v>624</v>
      </c>
    </row>
    <row r="617" spans="1:3">
      <c r="C617" t="s">
        <v>625</v>
      </c>
    </row>
    <row r="618" spans="1:3">
      <c r="C618" t="s">
        <v>626</v>
      </c>
    </row>
    <row r="619" spans="1:3">
      <c r="C619" t="s">
        <v>627</v>
      </c>
    </row>
    <row r="620" spans="1:3">
      <c r="C620" t="s">
        <v>628</v>
      </c>
    </row>
    <row r="621" spans="1:3">
      <c r="C621" t="s">
        <v>629</v>
      </c>
    </row>
    <row r="622" spans="1:3">
      <c r="C622" t="s">
        <v>630</v>
      </c>
    </row>
    <row r="623" spans="1:3">
      <c r="C623" t="s">
        <v>631</v>
      </c>
    </row>
    <row r="624" spans="1:3">
      <c r="C624" t="s">
        <v>632</v>
      </c>
    </row>
    <row r="625" spans="3:3">
      <c r="C625" t="s">
        <v>633</v>
      </c>
    </row>
    <row r="626" spans="3:3">
      <c r="C626" t="s">
        <v>634</v>
      </c>
    </row>
    <row r="627" spans="3:3">
      <c r="C627" t="s">
        <v>635</v>
      </c>
    </row>
    <row r="628" spans="3:3">
      <c r="C628" t="s">
        <v>636</v>
      </c>
    </row>
    <row r="629" spans="3:3">
      <c r="C629" t="s">
        <v>637</v>
      </c>
    </row>
    <row r="630" spans="3:3">
      <c r="C630" t="s">
        <v>638</v>
      </c>
    </row>
    <row r="631" spans="3:3">
      <c r="C631" t="s">
        <v>639</v>
      </c>
    </row>
    <row r="632" spans="3:3">
      <c r="C632" t="s">
        <v>640</v>
      </c>
    </row>
    <row r="633" spans="3:3">
      <c r="C633" t="s">
        <v>641</v>
      </c>
    </row>
    <row r="634" spans="3:3">
      <c r="C634" t="s">
        <v>423</v>
      </c>
    </row>
    <row r="635" spans="3:3">
      <c r="C635" t="s">
        <v>642</v>
      </c>
    </row>
    <row r="636" spans="3:3">
      <c r="C636" t="s">
        <v>643</v>
      </c>
    </row>
    <row r="637" spans="3:3">
      <c r="C637" t="s">
        <v>644</v>
      </c>
    </row>
    <row r="638" spans="3:3">
      <c r="C638" t="s">
        <v>645</v>
      </c>
    </row>
    <row r="639" spans="3:3">
      <c r="C639" t="s">
        <v>646</v>
      </c>
    </row>
    <row r="640" spans="3:3">
      <c r="C640" t="s">
        <v>647</v>
      </c>
    </row>
    <row r="641" spans="3:3">
      <c r="C641" t="s">
        <v>648</v>
      </c>
    </row>
    <row r="642" spans="3:3">
      <c r="C642" t="s">
        <v>649</v>
      </c>
    </row>
    <row r="643" spans="3:3">
      <c r="C643" t="s">
        <v>650</v>
      </c>
    </row>
    <row r="644" spans="3:3">
      <c r="C644" t="s">
        <v>651</v>
      </c>
    </row>
    <row r="645" spans="3:3">
      <c r="C645" t="s">
        <v>652</v>
      </c>
    </row>
    <row r="646" spans="3:3">
      <c r="C646" t="s">
        <v>653</v>
      </c>
    </row>
    <row r="647" spans="3:3">
      <c r="C647" t="s">
        <v>654</v>
      </c>
    </row>
    <row r="648" spans="3:3">
      <c r="C648" t="s">
        <v>655</v>
      </c>
    </row>
    <row r="649" spans="3:3">
      <c r="C649" t="s">
        <v>656</v>
      </c>
    </row>
    <row r="650" spans="3:3">
      <c r="C650" t="s">
        <v>657</v>
      </c>
    </row>
    <row r="651" spans="3:3">
      <c r="C651" t="s">
        <v>658</v>
      </c>
    </row>
    <row r="652" spans="3:3">
      <c r="C652" t="s">
        <v>659</v>
      </c>
    </row>
    <row r="653" spans="3:3">
      <c r="C653" t="s">
        <v>660</v>
      </c>
    </row>
    <row r="654" spans="3:3">
      <c r="C654" t="s">
        <v>661</v>
      </c>
    </row>
    <row r="655" spans="3:3">
      <c r="C655" t="s">
        <v>662</v>
      </c>
    </row>
    <row r="656" spans="3:3">
      <c r="C656" t="s">
        <v>663</v>
      </c>
    </row>
    <row r="657" spans="3:3">
      <c r="C657" t="s">
        <v>664</v>
      </c>
    </row>
    <row r="658" spans="3:3">
      <c r="C658" t="s">
        <v>665</v>
      </c>
    </row>
    <row r="659" spans="3:3">
      <c r="C659" t="s">
        <v>666</v>
      </c>
    </row>
    <row r="660" spans="3:3">
      <c r="C660" t="s">
        <v>667</v>
      </c>
    </row>
    <row r="661" spans="3:3">
      <c r="C661" t="s">
        <v>668</v>
      </c>
    </row>
    <row r="662" spans="3:3">
      <c r="C662" t="s">
        <v>669</v>
      </c>
    </row>
    <row r="663" spans="3:3">
      <c r="C663" t="s">
        <v>670</v>
      </c>
    </row>
    <row r="664" spans="3:3">
      <c r="C664" t="s">
        <v>671</v>
      </c>
    </row>
    <row r="665" spans="3:3">
      <c r="C665" t="s">
        <v>672</v>
      </c>
    </row>
    <row r="666" spans="3:3">
      <c r="C666" t="s">
        <v>673</v>
      </c>
    </row>
    <row r="667" spans="3:3">
      <c r="C667" t="s">
        <v>674</v>
      </c>
    </row>
    <row r="668" spans="3:3">
      <c r="C668" t="s">
        <v>675</v>
      </c>
    </row>
    <row r="669" spans="3:3">
      <c r="C669" t="s">
        <v>676</v>
      </c>
    </row>
    <row r="670" spans="3:3">
      <c r="C670" t="s">
        <v>677</v>
      </c>
    </row>
    <row r="671" spans="3:3">
      <c r="C671" t="s">
        <v>678</v>
      </c>
    </row>
    <row r="672" spans="3:3">
      <c r="C672" t="s">
        <v>679</v>
      </c>
    </row>
    <row r="673" spans="3:3">
      <c r="C673" t="s">
        <v>680</v>
      </c>
    </row>
    <row r="674" spans="3:3">
      <c r="C674" t="s">
        <v>681</v>
      </c>
    </row>
    <row r="675" spans="3:3">
      <c r="C675" t="s">
        <v>682</v>
      </c>
    </row>
    <row r="676" spans="3:3">
      <c r="C676" t="s">
        <v>683</v>
      </c>
    </row>
    <row r="677" spans="3:3">
      <c r="C677" t="s">
        <v>684</v>
      </c>
    </row>
    <row r="678" spans="3:3">
      <c r="C678" t="s">
        <v>685</v>
      </c>
    </row>
    <row r="679" spans="3:3">
      <c r="C679" t="s">
        <v>686</v>
      </c>
    </row>
    <row r="680" spans="3:3">
      <c r="C680" t="s">
        <v>687</v>
      </c>
    </row>
    <row r="681" spans="3:3">
      <c r="C681" t="s">
        <v>688</v>
      </c>
    </row>
    <row r="682" spans="3:3">
      <c r="C682" t="s">
        <v>689</v>
      </c>
    </row>
    <row r="683" spans="3:3">
      <c r="C683" t="s">
        <v>690</v>
      </c>
    </row>
    <row r="684" spans="3:3">
      <c r="C684" t="s">
        <v>691</v>
      </c>
    </row>
    <row r="685" spans="3:3">
      <c r="C685" t="s">
        <v>692</v>
      </c>
    </row>
    <row r="686" spans="3:3">
      <c r="C686" t="s">
        <v>693</v>
      </c>
    </row>
    <row r="687" spans="3:3">
      <c r="C687" t="s">
        <v>694</v>
      </c>
    </row>
    <row r="688" spans="3:3">
      <c r="C688" t="s">
        <v>695</v>
      </c>
    </row>
    <row r="689" spans="1:3">
      <c r="C689" t="s">
        <v>696</v>
      </c>
    </row>
    <row r="690" spans="1:3">
      <c r="C690" t="s">
        <v>697</v>
      </c>
    </row>
    <row r="691" spans="1:3">
      <c r="C691" t="s">
        <v>698</v>
      </c>
    </row>
    <row r="692" spans="1:3">
      <c r="C692" t="s">
        <v>699</v>
      </c>
    </row>
    <row r="693" spans="1:3">
      <c r="C693" t="s">
        <v>700</v>
      </c>
    </row>
    <row r="694" spans="1:3">
      <c r="C694" t="s">
        <v>701</v>
      </c>
    </row>
    <row r="695" spans="1:3" ht="15" thickBot="1">
      <c r="C695" t="s">
        <v>702</v>
      </c>
    </row>
    <row r="696" spans="1:3" ht="15" thickBot="1">
      <c r="A696" s="201" t="s">
        <v>703</v>
      </c>
      <c r="B696" s="201" t="s">
        <v>704</v>
      </c>
      <c r="C696" s="203" t="s">
        <v>705</v>
      </c>
    </row>
    <row r="697" spans="1:3" ht="15" thickBot="1">
      <c r="C697" s="203" t="s">
        <v>706</v>
      </c>
    </row>
    <row r="698" spans="1:3" ht="15" thickBot="1">
      <c r="C698" s="203" t="s">
        <v>707</v>
      </c>
    </row>
    <row r="699" spans="1:3" ht="15" thickBot="1">
      <c r="C699" s="203" t="s">
        <v>708</v>
      </c>
    </row>
    <row r="700" spans="1:3" ht="15" thickBot="1">
      <c r="C700" s="203" t="s">
        <v>709</v>
      </c>
    </row>
    <row r="701" spans="1:3" ht="15" thickBot="1">
      <c r="C701" s="203" t="s">
        <v>710</v>
      </c>
    </row>
    <row r="702" spans="1:3" ht="15" thickBot="1">
      <c r="C702" s="203" t="s">
        <v>711</v>
      </c>
    </row>
    <row r="703" spans="1:3" ht="15" thickBot="1">
      <c r="C703" s="203" t="s">
        <v>712</v>
      </c>
    </row>
    <row r="704" spans="1:3" ht="15" thickBot="1">
      <c r="C704" s="203" t="s">
        <v>713</v>
      </c>
    </row>
    <row r="705" spans="3:3" ht="15" thickBot="1">
      <c r="C705" s="203" t="s">
        <v>714</v>
      </c>
    </row>
    <row r="706" spans="3:3" ht="15" thickBot="1">
      <c r="C706" s="203" t="s">
        <v>715</v>
      </c>
    </row>
    <row r="707" spans="3:3" ht="15" thickBot="1">
      <c r="C707" s="203" t="s">
        <v>716</v>
      </c>
    </row>
    <row r="708" spans="3:3" ht="15" thickBot="1">
      <c r="C708" s="203" t="s">
        <v>717</v>
      </c>
    </row>
    <row r="709" spans="3:3" ht="15" thickBot="1">
      <c r="C709" s="203" t="s">
        <v>718</v>
      </c>
    </row>
    <row r="710" spans="3:3" ht="15" thickBot="1">
      <c r="C710" s="203" t="s">
        <v>719</v>
      </c>
    </row>
    <row r="711" spans="3:3" ht="15" thickBot="1">
      <c r="C711" s="203" t="s">
        <v>720</v>
      </c>
    </row>
    <row r="712" spans="3:3" ht="15" thickBot="1">
      <c r="C712" s="203" t="s">
        <v>721</v>
      </c>
    </row>
    <row r="713" spans="3:3" ht="15" thickBot="1">
      <c r="C713" s="203" t="s">
        <v>722</v>
      </c>
    </row>
    <row r="714" spans="3:3" ht="15" thickBot="1">
      <c r="C714" s="203" t="s">
        <v>723</v>
      </c>
    </row>
    <row r="715" spans="3:3" ht="15" thickBot="1">
      <c r="C715" s="203" t="s">
        <v>724</v>
      </c>
    </row>
    <row r="716" spans="3:3" ht="15" thickBot="1">
      <c r="C716" s="203" t="s">
        <v>725</v>
      </c>
    </row>
    <row r="717" spans="3:3" ht="15" thickBot="1">
      <c r="C717" s="203" t="s">
        <v>726</v>
      </c>
    </row>
    <row r="718" spans="3:3" ht="15" thickBot="1">
      <c r="C718" s="203" t="s">
        <v>727</v>
      </c>
    </row>
    <row r="719" spans="3:3" ht="15" thickBot="1">
      <c r="C719" s="203" t="s">
        <v>558</v>
      </c>
    </row>
    <row r="720" spans="3:3" ht="15" thickBot="1">
      <c r="C720" s="203" t="s">
        <v>728</v>
      </c>
    </row>
    <row r="721" spans="3:3" ht="15" thickBot="1">
      <c r="C721" s="203" t="s">
        <v>729</v>
      </c>
    </row>
    <row r="722" spans="3:3" ht="15" thickBot="1">
      <c r="C722" s="203" t="s">
        <v>730</v>
      </c>
    </row>
    <row r="723" spans="3:3" ht="15" thickBot="1">
      <c r="C723" s="203" t="s">
        <v>731</v>
      </c>
    </row>
    <row r="724" spans="3:3" ht="15" thickBot="1">
      <c r="C724" s="203" t="s">
        <v>732</v>
      </c>
    </row>
    <row r="725" spans="3:3" ht="15" thickBot="1">
      <c r="C725" s="203" t="s">
        <v>733</v>
      </c>
    </row>
    <row r="726" spans="3:3" ht="15" thickBot="1">
      <c r="C726" s="203" t="s">
        <v>734</v>
      </c>
    </row>
    <row r="727" spans="3:3" ht="15" thickBot="1">
      <c r="C727" s="203" t="s">
        <v>628</v>
      </c>
    </row>
    <row r="728" spans="3:3" ht="15" thickBot="1">
      <c r="C728" s="203" t="s">
        <v>735</v>
      </c>
    </row>
    <row r="729" spans="3:3" ht="15" thickBot="1">
      <c r="C729" s="203" t="s">
        <v>736</v>
      </c>
    </row>
    <row r="730" spans="3:3" ht="15" thickBot="1">
      <c r="C730" s="203" t="s">
        <v>737</v>
      </c>
    </row>
    <row r="731" spans="3:3" ht="15" thickBot="1">
      <c r="C731" s="203" t="s">
        <v>738</v>
      </c>
    </row>
    <row r="732" spans="3:3" ht="15" thickBot="1">
      <c r="C732" s="203" t="s">
        <v>739</v>
      </c>
    </row>
    <row r="733" spans="3:3" ht="15" thickBot="1">
      <c r="C733" s="203" t="s">
        <v>356</v>
      </c>
    </row>
    <row r="734" spans="3:3" ht="15" thickBot="1">
      <c r="C734" s="203" t="s">
        <v>740</v>
      </c>
    </row>
    <row r="735" spans="3:3" ht="15" thickBot="1">
      <c r="C735" s="203" t="s">
        <v>741</v>
      </c>
    </row>
    <row r="736" spans="3:3" ht="15" thickBot="1">
      <c r="C736" s="203" t="s">
        <v>742</v>
      </c>
    </row>
    <row r="737" spans="3:3" ht="15" thickBot="1">
      <c r="C737" s="203" t="s">
        <v>743</v>
      </c>
    </row>
    <row r="738" spans="3:3" ht="15" thickBot="1">
      <c r="C738" s="203" t="s">
        <v>744</v>
      </c>
    </row>
    <row r="739" spans="3:3" ht="15" thickBot="1">
      <c r="C739" s="203" t="s">
        <v>745</v>
      </c>
    </row>
    <row r="740" spans="3:3" ht="15" thickBot="1">
      <c r="C740" s="203" t="s">
        <v>746</v>
      </c>
    </row>
    <row r="741" spans="3:3" ht="15" thickBot="1">
      <c r="C741" s="203" t="s">
        <v>747</v>
      </c>
    </row>
    <row r="742" spans="3:3" ht="15" thickBot="1">
      <c r="C742" s="203" t="s">
        <v>748</v>
      </c>
    </row>
    <row r="743" spans="3:3" ht="15" thickBot="1">
      <c r="C743" s="203" t="s">
        <v>175</v>
      </c>
    </row>
    <row r="744" spans="3:3" ht="15" thickBot="1">
      <c r="C744" s="203" t="s">
        <v>749</v>
      </c>
    </row>
    <row r="745" spans="3:3" ht="15" thickBot="1">
      <c r="C745" s="203" t="s">
        <v>750</v>
      </c>
    </row>
    <row r="746" spans="3:3" ht="15" thickBot="1">
      <c r="C746" s="203" t="s">
        <v>751</v>
      </c>
    </row>
    <row r="747" spans="3:3" ht="15" thickBot="1">
      <c r="C747" s="203" t="s">
        <v>752</v>
      </c>
    </row>
    <row r="748" spans="3:3" ht="15" thickBot="1">
      <c r="C748" s="203" t="s">
        <v>753</v>
      </c>
    </row>
    <row r="749" spans="3:3" ht="15" thickBot="1">
      <c r="C749" s="203" t="s">
        <v>754</v>
      </c>
    </row>
    <row r="750" spans="3:3" ht="15" thickBot="1">
      <c r="C750" s="203" t="s">
        <v>755</v>
      </c>
    </row>
    <row r="751" spans="3:3" ht="15" thickBot="1">
      <c r="C751" s="203" t="s">
        <v>756</v>
      </c>
    </row>
    <row r="752" spans="3:3" ht="15" thickBot="1">
      <c r="C752" s="203" t="s">
        <v>757</v>
      </c>
    </row>
    <row r="753" spans="3:3" ht="15" thickBot="1">
      <c r="C753" s="203" t="s">
        <v>758</v>
      </c>
    </row>
    <row r="754" spans="3:3" ht="15" thickBot="1">
      <c r="C754" s="203" t="s">
        <v>759</v>
      </c>
    </row>
    <row r="755" spans="3:3" ht="15" thickBot="1">
      <c r="C755" s="203" t="s">
        <v>760</v>
      </c>
    </row>
    <row r="756" spans="3:3" ht="15" thickBot="1">
      <c r="C756" s="203" t="s">
        <v>761</v>
      </c>
    </row>
    <row r="757" spans="3:3" ht="15" thickBot="1">
      <c r="C757" s="203" t="s">
        <v>762</v>
      </c>
    </row>
    <row r="758" spans="3:3" ht="15" thickBot="1">
      <c r="C758" s="203" t="s">
        <v>763</v>
      </c>
    </row>
    <row r="759" spans="3:3" ht="15" thickBot="1">
      <c r="C759" s="203" t="s">
        <v>764</v>
      </c>
    </row>
    <row r="760" spans="3:3" ht="15" thickBot="1">
      <c r="C760" s="203" t="s">
        <v>765</v>
      </c>
    </row>
    <row r="761" spans="3:3" ht="15" thickBot="1">
      <c r="C761" s="203" t="s">
        <v>766</v>
      </c>
    </row>
    <row r="762" spans="3:3" ht="15" thickBot="1">
      <c r="C762" s="203" t="s">
        <v>767</v>
      </c>
    </row>
    <row r="763" spans="3:3" ht="15" thickBot="1">
      <c r="C763" s="203" t="s">
        <v>768</v>
      </c>
    </row>
    <row r="764" spans="3:3" ht="15" thickBot="1">
      <c r="C764" s="203" t="s">
        <v>769</v>
      </c>
    </row>
    <row r="765" spans="3:3" ht="15" thickBot="1">
      <c r="C765" s="203" t="s">
        <v>770</v>
      </c>
    </row>
    <row r="766" spans="3:3" ht="15" thickBot="1">
      <c r="C766" s="203" t="s">
        <v>771</v>
      </c>
    </row>
    <row r="767" spans="3:3" ht="15" thickBot="1">
      <c r="C767" s="203" t="s">
        <v>772</v>
      </c>
    </row>
    <row r="768" spans="3:3" ht="15" thickBot="1">
      <c r="C768" s="203" t="s">
        <v>773</v>
      </c>
    </row>
    <row r="769" spans="3:3" ht="15" thickBot="1">
      <c r="C769" s="203" t="s">
        <v>774</v>
      </c>
    </row>
    <row r="770" spans="3:3" ht="15" thickBot="1">
      <c r="C770" s="203" t="s">
        <v>775</v>
      </c>
    </row>
    <row r="771" spans="3:3" ht="15" thickBot="1">
      <c r="C771" s="203" t="s">
        <v>598</v>
      </c>
    </row>
    <row r="772" spans="3:3" ht="15" thickBot="1">
      <c r="C772" s="203" t="s">
        <v>776</v>
      </c>
    </row>
    <row r="773" spans="3:3" ht="15" thickBot="1">
      <c r="C773" s="203" t="s">
        <v>777</v>
      </c>
    </row>
    <row r="774" spans="3:3" ht="15" thickBot="1">
      <c r="C774" s="203" t="s">
        <v>778</v>
      </c>
    </row>
    <row r="775" spans="3:3" ht="15" thickBot="1">
      <c r="C775" s="203" t="s">
        <v>779</v>
      </c>
    </row>
    <row r="776" spans="3:3" ht="15" thickBot="1">
      <c r="C776" s="203" t="s">
        <v>780</v>
      </c>
    </row>
    <row r="777" spans="3:3" ht="15" thickBot="1">
      <c r="C777" s="203" t="s">
        <v>781</v>
      </c>
    </row>
    <row r="778" spans="3:3" ht="15" thickBot="1">
      <c r="C778" s="203" t="s">
        <v>782</v>
      </c>
    </row>
    <row r="779" spans="3:3" ht="15" thickBot="1">
      <c r="C779" s="203" t="s">
        <v>783</v>
      </c>
    </row>
    <row r="780" spans="3:3" ht="15" thickBot="1">
      <c r="C780" s="203" t="s">
        <v>784</v>
      </c>
    </row>
    <row r="781" spans="3:3" ht="15" thickBot="1">
      <c r="C781" s="203" t="s">
        <v>785</v>
      </c>
    </row>
    <row r="782" spans="3:3" ht="15" thickBot="1">
      <c r="C782" s="203" t="s">
        <v>786</v>
      </c>
    </row>
    <row r="783" spans="3:3" ht="15" thickBot="1">
      <c r="C783" s="203" t="s">
        <v>787</v>
      </c>
    </row>
    <row r="784" spans="3:3" ht="15" thickBot="1">
      <c r="C784" s="203" t="s">
        <v>788</v>
      </c>
    </row>
    <row r="785" spans="3:3" ht="15" thickBot="1">
      <c r="C785" s="203" t="s">
        <v>789</v>
      </c>
    </row>
    <row r="786" spans="3:3" ht="15" thickBot="1">
      <c r="C786" s="203" t="s">
        <v>790</v>
      </c>
    </row>
    <row r="787" spans="3:3" ht="15" thickBot="1">
      <c r="C787" s="203" t="s">
        <v>791</v>
      </c>
    </row>
    <row r="788" spans="3:3" ht="15" thickBot="1">
      <c r="C788" s="203" t="s">
        <v>792</v>
      </c>
    </row>
    <row r="789" spans="3:3" ht="15" thickBot="1">
      <c r="C789" s="203" t="s">
        <v>793</v>
      </c>
    </row>
    <row r="790" spans="3:3" ht="15" thickBot="1">
      <c r="C790" s="203" t="s">
        <v>794</v>
      </c>
    </row>
    <row r="791" spans="3:3" ht="15" thickBot="1">
      <c r="C791" s="203" t="s">
        <v>795</v>
      </c>
    </row>
    <row r="792" spans="3:3" ht="15" thickBot="1">
      <c r="C792" s="203" t="s">
        <v>796</v>
      </c>
    </row>
    <row r="793" spans="3:3" ht="15" thickBot="1">
      <c r="C793" s="203" t="s">
        <v>797</v>
      </c>
    </row>
    <row r="794" spans="3:3" ht="15" thickBot="1">
      <c r="C794" s="203" t="s">
        <v>798</v>
      </c>
    </row>
    <row r="795" spans="3:3" ht="15" thickBot="1">
      <c r="C795" s="203" t="s">
        <v>799</v>
      </c>
    </row>
    <row r="796" spans="3:3" ht="15" thickBot="1">
      <c r="C796" s="203" t="s">
        <v>800</v>
      </c>
    </row>
    <row r="797" spans="3:3" ht="15" thickBot="1">
      <c r="C797" s="203" t="s">
        <v>317</v>
      </c>
    </row>
    <row r="798" spans="3:3" ht="15" thickBot="1">
      <c r="C798" s="203" t="s">
        <v>801</v>
      </c>
    </row>
    <row r="799" spans="3:3" ht="15" thickBot="1">
      <c r="C799" s="203" t="s">
        <v>802</v>
      </c>
    </row>
    <row r="800" spans="3:3" ht="15" thickBot="1">
      <c r="C800" s="203" t="s">
        <v>803</v>
      </c>
    </row>
    <row r="801" spans="3:3" ht="15" thickBot="1">
      <c r="C801" s="203" t="s">
        <v>804</v>
      </c>
    </row>
    <row r="802" spans="3:3" ht="15" thickBot="1">
      <c r="C802" s="203" t="s">
        <v>805</v>
      </c>
    </row>
    <row r="803" spans="3:3" ht="15" thickBot="1">
      <c r="C803" s="203" t="s">
        <v>806</v>
      </c>
    </row>
    <row r="804" spans="3:3" ht="15" thickBot="1">
      <c r="C804" s="203" t="s">
        <v>807</v>
      </c>
    </row>
    <row r="805" spans="3:3" ht="15" thickBot="1">
      <c r="C805" s="203" t="s">
        <v>808</v>
      </c>
    </row>
    <row r="806" spans="3:3" ht="15" thickBot="1">
      <c r="C806" s="203" t="s">
        <v>809</v>
      </c>
    </row>
    <row r="807" spans="3:3" ht="15" thickBot="1">
      <c r="C807" s="203" t="s">
        <v>810</v>
      </c>
    </row>
    <row r="808" spans="3:3" ht="15" thickBot="1">
      <c r="C808" s="203" t="s">
        <v>811</v>
      </c>
    </row>
    <row r="809" spans="3:3" ht="15" thickBot="1">
      <c r="C809" s="203" t="s">
        <v>812</v>
      </c>
    </row>
    <row r="810" spans="3:3" ht="15" thickBot="1">
      <c r="C810" s="203" t="s">
        <v>813</v>
      </c>
    </row>
    <row r="811" spans="3:3" ht="15" thickBot="1">
      <c r="C811" s="203" t="s">
        <v>814</v>
      </c>
    </row>
    <row r="812" spans="3:3" ht="15" thickBot="1">
      <c r="C812" s="203" t="s">
        <v>815</v>
      </c>
    </row>
    <row r="813" spans="3:3" ht="15" thickBot="1">
      <c r="C813" s="203" t="s">
        <v>816</v>
      </c>
    </row>
    <row r="814" spans="3:3" ht="15" thickBot="1">
      <c r="C814" s="203" t="s">
        <v>817</v>
      </c>
    </row>
    <row r="815" spans="3:3" ht="15" thickBot="1">
      <c r="C815" s="203" t="s">
        <v>818</v>
      </c>
    </row>
    <row r="816" spans="3:3" ht="15" thickBot="1">
      <c r="C816" s="203" t="s">
        <v>819</v>
      </c>
    </row>
    <row r="817" spans="1:3" ht="15" thickBot="1">
      <c r="C817" s="203" t="s">
        <v>820</v>
      </c>
    </row>
    <row r="818" spans="1:3" ht="15" thickBot="1">
      <c r="C818" s="203" t="s">
        <v>821</v>
      </c>
    </row>
    <row r="819" spans="1:3" ht="15" thickBot="1">
      <c r="C819" s="203" t="s">
        <v>822</v>
      </c>
    </row>
    <row r="820" spans="1:3" ht="15" thickBot="1">
      <c r="C820" s="203" t="s">
        <v>823</v>
      </c>
    </row>
    <row r="821" spans="1:3" ht="15" thickBot="1">
      <c r="A821" s="201" t="s">
        <v>944</v>
      </c>
      <c r="B821" s="201" t="s">
        <v>945</v>
      </c>
      <c r="C821" s="203" t="s">
        <v>946</v>
      </c>
    </row>
    <row r="822" spans="1:3" ht="15" thickBot="1">
      <c r="C822" s="203" t="s">
        <v>947</v>
      </c>
    </row>
    <row r="823" spans="1:3" ht="15" thickBot="1">
      <c r="C823" s="203" t="s">
        <v>948</v>
      </c>
    </row>
    <row r="824" spans="1:3" ht="15" thickBot="1">
      <c r="C824" s="203" t="s">
        <v>949</v>
      </c>
    </row>
    <row r="825" spans="1:3" ht="15" thickBot="1">
      <c r="C825" s="203" t="s">
        <v>950</v>
      </c>
    </row>
    <row r="826" spans="1:3" ht="15" thickBot="1">
      <c r="C826" s="203" t="s">
        <v>951</v>
      </c>
    </row>
    <row r="827" spans="1:3" ht="15" thickBot="1">
      <c r="C827" s="203" t="s">
        <v>952</v>
      </c>
    </row>
    <row r="828" spans="1:3" ht="15" thickBot="1">
      <c r="C828" s="203" t="s">
        <v>953</v>
      </c>
    </row>
    <row r="829" spans="1:3" ht="15" thickBot="1">
      <c r="C829" s="203" t="s">
        <v>954</v>
      </c>
    </row>
    <row r="830" spans="1:3" ht="15" thickBot="1">
      <c r="C830" s="203" t="s">
        <v>418</v>
      </c>
    </row>
    <row r="831" spans="1:3" ht="15" thickBot="1">
      <c r="C831" s="203" t="s">
        <v>955</v>
      </c>
    </row>
    <row r="832" spans="1:3" ht="15" thickBot="1">
      <c r="C832" s="203" t="s">
        <v>956</v>
      </c>
    </row>
    <row r="833" spans="3:3" ht="15" thickBot="1">
      <c r="C833" s="203" t="s">
        <v>957</v>
      </c>
    </row>
    <row r="834" spans="3:3" ht="15" thickBot="1">
      <c r="C834" s="203" t="s">
        <v>958</v>
      </c>
    </row>
    <row r="835" spans="3:3" ht="15" thickBot="1">
      <c r="C835" s="203" t="s">
        <v>959</v>
      </c>
    </row>
    <row r="836" spans="3:3" ht="15" thickBot="1">
      <c r="C836" s="203" t="s">
        <v>960</v>
      </c>
    </row>
    <row r="837" spans="3:3" ht="15" thickBot="1">
      <c r="C837" s="203" t="s">
        <v>961</v>
      </c>
    </row>
    <row r="838" spans="3:3" ht="15" thickBot="1">
      <c r="C838" s="203" t="s">
        <v>962</v>
      </c>
    </row>
    <row r="839" spans="3:3" ht="15" thickBot="1">
      <c r="C839" s="203" t="s">
        <v>963</v>
      </c>
    </row>
    <row r="840" spans="3:3" ht="15" thickBot="1">
      <c r="C840" s="203" t="s">
        <v>964</v>
      </c>
    </row>
    <row r="841" spans="3:3" ht="15" thickBot="1">
      <c r="C841" s="203" t="s">
        <v>965</v>
      </c>
    </row>
    <row r="842" spans="3:3" ht="15" thickBot="1">
      <c r="C842" s="203" t="s">
        <v>966</v>
      </c>
    </row>
    <row r="843" spans="3:3" ht="15" thickBot="1">
      <c r="C843" s="203" t="s">
        <v>967</v>
      </c>
    </row>
    <row r="844" spans="3:3" ht="15" thickBot="1">
      <c r="C844" s="203" t="s">
        <v>968</v>
      </c>
    </row>
    <row r="845" spans="3:3" ht="15" thickBot="1">
      <c r="C845" s="203" t="s">
        <v>969</v>
      </c>
    </row>
    <row r="846" spans="3:3" ht="15" thickBot="1">
      <c r="C846" s="203" t="s">
        <v>970</v>
      </c>
    </row>
    <row r="847" spans="3:3" ht="15" thickBot="1">
      <c r="C847" s="203" t="s">
        <v>971</v>
      </c>
    </row>
    <row r="848" spans="3:3" ht="15" thickBot="1">
      <c r="C848" s="203" t="s">
        <v>972</v>
      </c>
    </row>
    <row r="849" spans="3:3" ht="15" thickBot="1">
      <c r="C849" s="203" t="s">
        <v>973</v>
      </c>
    </row>
    <row r="850" spans="3:3" ht="15" thickBot="1">
      <c r="C850" s="203" t="s">
        <v>974</v>
      </c>
    </row>
    <row r="851" spans="3:3" ht="15" thickBot="1">
      <c r="C851" s="203" t="s">
        <v>975</v>
      </c>
    </row>
    <row r="852" spans="3:3" ht="15" thickBot="1">
      <c r="C852" s="203" t="s">
        <v>976</v>
      </c>
    </row>
    <row r="853" spans="3:3" ht="15" thickBot="1">
      <c r="C853" s="203" t="s">
        <v>977</v>
      </c>
    </row>
    <row r="854" spans="3:3" ht="15" thickBot="1">
      <c r="C854" s="203" t="s">
        <v>426</v>
      </c>
    </row>
    <row r="855" spans="3:3" ht="15" thickBot="1">
      <c r="C855" s="203" t="s">
        <v>978</v>
      </c>
    </row>
    <row r="856" spans="3:3" ht="15" thickBot="1">
      <c r="C856" s="203" t="s">
        <v>979</v>
      </c>
    </row>
    <row r="857" spans="3:3" ht="15" thickBot="1">
      <c r="C857" s="203" t="s">
        <v>980</v>
      </c>
    </row>
    <row r="858" spans="3:3" ht="15" thickBot="1">
      <c r="C858" s="203" t="s">
        <v>981</v>
      </c>
    </row>
    <row r="859" spans="3:3" ht="15" thickBot="1">
      <c r="C859" s="203" t="s">
        <v>982</v>
      </c>
    </row>
    <row r="860" spans="3:3" ht="15" thickBot="1">
      <c r="C860" s="203" t="s">
        <v>983</v>
      </c>
    </row>
    <row r="861" spans="3:3" ht="15" thickBot="1">
      <c r="C861" s="203" t="s">
        <v>984</v>
      </c>
    </row>
    <row r="862" spans="3:3" ht="15" thickBot="1">
      <c r="C862" s="203" t="s">
        <v>985</v>
      </c>
    </row>
    <row r="863" spans="3:3" ht="15" thickBot="1">
      <c r="C863" s="203" t="s">
        <v>986</v>
      </c>
    </row>
    <row r="864" spans="3:3" ht="15" thickBot="1">
      <c r="C864" s="203" t="s">
        <v>367</v>
      </c>
    </row>
    <row r="865" spans="3:3" ht="15" thickBot="1">
      <c r="C865" s="203" t="s">
        <v>987</v>
      </c>
    </row>
    <row r="866" spans="3:3" ht="15" thickBot="1">
      <c r="C866" s="203" t="s">
        <v>263</v>
      </c>
    </row>
    <row r="867" spans="3:3" ht="15" thickBot="1">
      <c r="C867" s="203" t="s">
        <v>988</v>
      </c>
    </row>
    <row r="868" spans="3:3" ht="15" thickBot="1">
      <c r="C868" s="203" t="s">
        <v>989</v>
      </c>
    </row>
    <row r="869" spans="3:3" ht="15" thickBot="1">
      <c r="C869" s="203" t="s">
        <v>990</v>
      </c>
    </row>
    <row r="870" spans="3:3" ht="15" thickBot="1">
      <c r="C870" s="203" t="s">
        <v>991</v>
      </c>
    </row>
    <row r="871" spans="3:3" ht="15" thickBot="1">
      <c r="C871" s="203" t="s">
        <v>992</v>
      </c>
    </row>
    <row r="872" spans="3:3" ht="15" thickBot="1">
      <c r="C872" s="203" t="s">
        <v>993</v>
      </c>
    </row>
    <row r="873" spans="3:3" ht="15" thickBot="1">
      <c r="C873" s="203" t="s">
        <v>994</v>
      </c>
    </row>
    <row r="874" spans="3:3" ht="15" thickBot="1">
      <c r="C874" s="203" t="s">
        <v>376</v>
      </c>
    </row>
    <row r="875" spans="3:3" ht="15" thickBot="1">
      <c r="C875" s="203" t="s">
        <v>995</v>
      </c>
    </row>
    <row r="876" spans="3:3" ht="15" thickBot="1">
      <c r="C876" s="203" t="s">
        <v>996</v>
      </c>
    </row>
    <row r="877" spans="3:3" ht="15" thickBot="1">
      <c r="C877" s="203" t="s">
        <v>997</v>
      </c>
    </row>
    <row r="878" spans="3:3" ht="15" thickBot="1">
      <c r="C878" s="203" t="s">
        <v>998</v>
      </c>
    </row>
    <row r="879" spans="3:3" ht="15" thickBot="1">
      <c r="C879" s="203" t="s">
        <v>999</v>
      </c>
    </row>
    <row r="880" spans="3:3" ht="15" thickBot="1">
      <c r="C880" s="203" t="s">
        <v>1000</v>
      </c>
    </row>
    <row r="881" spans="3:3" ht="15" thickBot="1">
      <c r="C881" s="203" t="s">
        <v>381</v>
      </c>
    </row>
    <row r="882" spans="3:3" ht="15" thickBot="1">
      <c r="C882" s="203" t="s">
        <v>1001</v>
      </c>
    </row>
    <row r="883" spans="3:3" ht="15" thickBot="1">
      <c r="C883" s="203" t="s">
        <v>1002</v>
      </c>
    </row>
    <row r="884" spans="3:3" ht="15" thickBot="1">
      <c r="C884" s="203" t="s">
        <v>1003</v>
      </c>
    </row>
    <row r="885" spans="3:3" ht="15" thickBot="1">
      <c r="C885" s="203" t="s">
        <v>1004</v>
      </c>
    </row>
    <row r="886" spans="3:3" ht="15" thickBot="1">
      <c r="C886" s="203" t="s">
        <v>1005</v>
      </c>
    </row>
    <row r="887" spans="3:3" ht="15" thickBot="1">
      <c r="C887" s="203" t="s">
        <v>1006</v>
      </c>
    </row>
    <row r="888" spans="3:3" ht="15" thickBot="1">
      <c r="C888" s="203" t="s">
        <v>1007</v>
      </c>
    </row>
    <row r="889" spans="3:3" ht="15" thickBot="1">
      <c r="C889" s="203" t="s">
        <v>1008</v>
      </c>
    </row>
    <row r="890" spans="3:3" ht="15" thickBot="1">
      <c r="C890" s="203" t="s">
        <v>1009</v>
      </c>
    </row>
    <row r="891" spans="3:3" ht="15" thickBot="1">
      <c r="C891" s="203" t="s">
        <v>1010</v>
      </c>
    </row>
    <row r="892" spans="3:3" ht="15" thickBot="1">
      <c r="C892" s="203" t="s">
        <v>1011</v>
      </c>
    </row>
    <row r="893" spans="3:3" ht="15" thickBot="1">
      <c r="C893" s="203" t="s">
        <v>1012</v>
      </c>
    </row>
    <row r="894" spans="3:3" ht="15" thickBot="1">
      <c r="C894" s="203" t="s">
        <v>1013</v>
      </c>
    </row>
    <row r="895" spans="3:3" ht="15" thickBot="1">
      <c r="C895" s="203" t="s">
        <v>1014</v>
      </c>
    </row>
    <row r="896" spans="3:3" ht="15" thickBot="1">
      <c r="C896" s="203" t="s">
        <v>1015</v>
      </c>
    </row>
    <row r="897" spans="3:3" ht="15" thickBot="1">
      <c r="C897" s="203" t="s">
        <v>299</v>
      </c>
    </row>
    <row r="898" spans="3:3" ht="15" thickBot="1">
      <c r="C898" s="203" t="s">
        <v>1016</v>
      </c>
    </row>
    <row r="899" spans="3:3" ht="15" thickBot="1">
      <c r="C899" s="203" t="s">
        <v>1017</v>
      </c>
    </row>
    <row r="900" spans="3:3" ht="15" thickBot="1">
      <c r="C900" s="203" t="s">
        <v>1018</v>
      </c>
    </row>
    <row r="901" spans="3:3" ht="15" thickBot="1">
      <c r="C901" s="203" t="s">
        <v>1019</v>
      </c>
    </row>
    <row r="902" spans="3:3" ht="15" thickBot="1">
      <c r="C902" s="203" t="s">
        <v>1020</v>
      </c>
    </row>
    <row r="903" spans="3:3" ht="15" thickBot="1">
      <c r="C903" s="203" t="s">
        <v>1021</v>
      </c>
    </row>
    <row r="904" spans="3:3" ht="15" thickBot="1">
      <c r="C904" s="203" t="s">
        <v>1022</v>
      </c>
    </row>
    <row r="905" spans="3:3" ht="15" thickBot="1">
      <c r="C905" s="203" t="s">
        <v>1023</v>
      </c>
    </row>
    <row r="906" spans="3:3" ht="15" thickBot="1">
      <c r="C906" s="203" t="s">
        <v>1024</v>
      </c>
    </row>
    <row r="907" spans="3:3" ht="15" thickBot="1">
      <c r="C907" s="203" t="s">
        <v>1025</v>
      </c>
    </row>
    <row r="908" spans="3:3" ht="15" thickBot="1">
      <c r="C908" s="203" t="s">
        <v>1026</v>
      </c>
    </row>
    <row r="909" spans="3:3" ht="15" thickBot="1">
      <c r="C909" s="203" t="s">
        <v>1027</v>
      </c>
    </row>
    <row r="910" spans="3:3" ht="15" thickBot="1">
      <c r="C910" s="203" t="s">
        <v>1028</v>
      </c>
    </row>
    <row r="911" spans="3:3" ht="15" thickBot="1">
      <c r="C911" s="203" t="s">
        <v>1029</v>
      </c>
    </row>
    <row r="912" spans="3:3" ht="15" thickBot="1">
      <c r="C912" s="203" t="s">
        <v>1030</v>
      </c>
    </row>
    <row r="913" spans="3:3" ht="15" thickBot="1">
      <c r="C913" s="203" t="s">
        <v>1031</v>
      </c>
    </row>
    <row r="914" spans="3:3" ht="15" thickBot="1">
      <c r="C914" s="203" t="s">
        <v>1032</v>
      </c>
    </row>
    <row r="915" spans="3:3" ht="15" thickBot="1">
      <c r="C915" s="203" t="s">
        <v>1033</v>
      </c>
    </row>
    <row r="916" spans="3:3" ht="15" thickBot="1">
      <c r="C916" s="203" t="s">
        <v>1034</v>
      </c>
    </row>
    <row r="917" spans="3:3" ht="15" thickBot="1">
      <c r="C917" s="203" t="s">
        <v>1035</v>
      </c>
    </row>
    <row r="918" spans="3:3" ht="15" thickBot="1">
      <c r="C918" s="203" t="s">
        <v>807</v>
      </c>
    </row>
    <row r="919" spans="3:3" ht="15" thickBot="1">
      <c r="C919" s="203" t="s">
        <v>1036</v>
      </c>
    </row>
    <row r="920" spans="3:3" ht="15" thickBot="1">
      <c r="C920" s="203" t="s">
        <v>1037</v>
      </c>
    </row>
    <row r="921" spans="3:3" ht="15" thickBot="1">
      <c r="C921" s="203" t="s">
        <v>1038</v>
      </c>
    </row>
    <row r="922" spans="3:3" ht="15" thickBot="1">
      <c r="C922" s="203" t="s">
        <v>1039</v>
      </c>
    </row>
    <row r="923" spans="3:3" ht="15" thickBot="1">
      <c r="C923" s="203" t="s">
        <v>326</v>
      </c>
    </row>
    <row r="924" spans="3:3" ht="15" thickBot="1">
      <c r="C924" s="203" t="s">
        <v>1040</v>
      </c>
    </row>
    <row r="925" spans="3:3" ht="15" thickBot="1">
      <c r="C925" s="203" t="s">
        <v>1041</v>
      </c>
    </row>
    <row r="926" spans="3:3" ht="15" thickBot="1">
      <c r="C926" s="203" t="s">
        <v>1042</v>
      </c>
    </row>
    <row r="927" spans="3:3" ht="15" thickBot="1">
      <c r="C927" s="203" t="s">
        <v>1043</v>
      </c>
    </row>
    <row r="928" spans="3:3" ht="15" thickBot="1">
      <c r="C928" s="203" t="s">
        <v>1044</v>
      </c>
    </row>
    <row r="929" spans="1:3" ht="15" thickBot="1">
      <c r="C929" s="203" t="s">
        <v>1045</v>
      </c>
    </row>
    <row r="930" spans="1:3" ht="15" thickBot="1">
      <c r="C930" s="203" t="s">
        <v>1046</v>
      </c>
    </row>
    <row r="931" spans="1:3" ht="15" thickBot="1">
      <c r="C931" s="203" t="s">
        <v>1047</v>
      </c>
    </row>
    <row r="932" spans="1:3" ht="15" thickBot="1">
      <c r="C932" s="203" t="s">
        <v>1048</v>
      </c>
    </row>
    <row r="933" spans="1:3" ht="15" thickBot="1">
      <c r="C933" s="203" t="s">
        <v>1049</v>
      </c>
    </row>
    <row r="934" spans="1:3" ht="15" thickBot="1">
      <c r="A934" s="201" t="s">
        <v>376</v>
      </c>
      <c r="B934" s="201" t="s">
        <v>1050</v>
      </c>
      <c r="C934" s="203" t="s">
        <v>1051</v>
      </c>
    </row>
    <row r="935" spans="1:3" ht="15" thickBot="1">
      <c r="C935" s="203" t="s">
        <v>1052</v>
      </c>
    </row>
    <row r="936" spans="1:3" ht="15" thickBot="1">
      <c r="C936" s="203" t="s">
        <v>1053</v>
      </c>
    </row>
    <row r="937" spans="1:3" ht="15" thickBot="1">
      <c r="C937" s="203" t="s">
        <v>1054</v>
      </c>
    </row>
    <row r="938" spans="1:3" ht="15" thickBot="1">
      <c r="C938" s="203" t="s">
        <v>1055</v>
      </c>
    </row>
    <row r="939" spans="1:3" ht="15" thickBot="1">
      <c r="C939" s="203" t="s">
        <v>1056</v>
      </c>
    </row>
    <row r="940" spans="1:3" ht="15" thickBot="1">
      <c r="C940" s="203" t="s">
        <v>1057</v>
      </c>
    </row>
    <row r="941" spans="1:3" ht="15" thickBot="1">
      <c r="C941" s="203" t="s">
        <v>731</v>
      </c>
    </row>
    <row r="942" spans="1:3" ht="15" thickBot="1">
      <c r="C942" s="203" t="s">
        <v>640</v>
      </c>
    </row>
    <row r="943" spans="1:3" ht="15" thickBot="1">
      <c r="C943" s="203" t="s">
        <v>1058</v>
      </c>
    </row>
    <row r="944" spans="1:3" ht="15" thickBot="1">
      <c r="C944" s="203" t="s">
        <v>1059</v>
      </c>
    </row>
    <row r="945" spans="3:3" ht="15" thickBot="1">
      <c r="C945" s="203" t="s">
        <v>1060</v>
      </c>
    </row>
    <row r="946" spans="3:3" ht="15" thickBot="1">
      <c r="C946" s="203" t="s">
        <v>1061</v>
      </c>
    </row>
    <row r="947" spans="3:3" ht="15" thickBot="1">
      <c r="C947" s="203" t="s">
        <v>1062</v>
      </c>
    </row>
    <row r="948" spans="3:3" ht="15" thickBot="1">
      <c r="C948" s="203" t="s">
        <v>1063</v>
      </c>
    </row>
    <row r="949" spans="3:3" ht="15" thickBot="1">
      <c r="C949" s="203" t="s">
        <v>1064</v>
      </c>
    </row>
    <row r="950" spans="3:3" ht="15" thickBot="1">
      <c r="C950" s="203" t="s">
        <v>1065</v>
      </c>
    </row>
    <row r="951" spans="3:3" ht="15" thickBot="1">
      <c r="C951" s="203" t="s">
        <v>1066</v>
      </c>
    </row>
    <row r="952" spans="3:3" ht="15" thickBot="1">
      <c r="C952" s="203" t="s">
        <v>1067</v>
      </c>
    </row>
    <row r="953" spans="3:3" ht="15" thickBot="1">
      <c r="C953" s="203" t="s">
        <v>1068</v>
      </c>
    </row>
    <row r="954" spans="3:3" ht="15" thickBot="1">
      <c r="C954" s="203" t="s">
        <v>1069</v>
      </c>
    </row>
    <row r="955" spans="3:3" ht="15" thickBot="1">
      <c r="C955" s="203" t="s">
        <v>1070</v>
      </c>
    </row>
    <row r="956" spans="3:3" ht="15" thickBot="1">
      <c r="C956" s="203" t="s">
        <v>1071</v>
      </c>
    </row>
    <row r="957" spans="3:3" ht="15" thickBot="1">
      <c r="C957" s="203" t="s">
        <v>1072</v>
      </c>
    </row>
    <row r="958" spans="3:3" ht="15" thickBot="1">
      <c r="C958" s="203" t="s">
        <v>1073</v>
      </c>
    </row>
    <row r="959" spans="3:3" ht="15" thickBot="1">
      <c r="C959" s="203" t="s">
        <v>1074</v>
      </c>
    </row>
    <row r="960" spans="3:3" ht="15" thickBot="1">
      <c r="C960" s="203" t="s">
        <v>1075</v>
      </c>
    </row>
    <row r="961" spans="1:3" ht="15" thickBot="1">
      <c r="C961" s="203" t="s">
        <v>1076</v>
      </c>
    </row>
    <row r="962" spans="1:3" ht="15" thickBot="1">
      <c r="C962" s="203" t="s">
        <v>1077</v>
      </c>
    </row>
    <row r="963" spans="1:3" ht="15" thickBot="1">
      <c r="C963" s="203" t="s">
        <v>1078</v>
      </c>
    </row>
    <row r="964" spans="1:3" ht="15" thickBot="1">
      <c r="C964" s="203" t="s">
        <v>1079</v>
      </c>
    </row>
    <row r="965" spans="1:3" ht="15" thickBot="1">
      <c r="C965" s="203" t="s">
        <v>1080</v>
      </c>
    </row>
    <row r="966" spans="1:3" ht="15" thickBot="1">
      <c r="C966" s="203" t="s">
        <v>1081</v>
      </c>
    </row>
    <row r="967" spans="1:3" ht="15" thickBot="1">
      <c r="C967" s="203" t="s">
        <v>1082</v>
      </c>
    </row>
    <row r="968" spans="1:3" ht="15" thickBot="1">
      <c r="C968" s="203" t="s">
        <v>1083</v>
      </c>
    </row>
    <row r="969" spans="1:3" ht="15" thickBot="1">
      <c r="C969" s="203" t="s">
        <v>1084</v>
      </c>
    </row>
    <row r="970" spans="1:3" ht="15" thickBot="1">
      <c r="A970" s="201" t="s">
        <v>1085</v>
      </c>
      <c r="B970" s="201" t="s">
        <v>1086</v>
      </c>
      <c r="C970" s="203" t="s">
        <v>1087</v>
      </c>
    </row>
    <row r="971" spans="1:3" ht="15" thickBot="1">
      <c r="C971" s="203" t="s">
        <v>1088</v>
      </c>
    </row>
    <row r="972" spans="1:3" ht="15" thickBot="1">
      <c r="C972" s="203" t="s">
        <v>1089</v>
      </c>
    </row>
    <row r="973" spans="1:3" ht="15" thickBot="1">
      <c r="C973" s="203" t="s">
        <v>1090</v>
      </c>
    </row>
    <row r="974" spans="1:3" ht="15" thickBot="1">
      <c r="C974" s="203" t="s">
        <v>1091</v>
      </c>
    </row>
    <row r="975" spans="1:3" ht="15" thickBot="1">
      <c r="C975" s="203" t="s">
        <v>1092</v>
      </c>
    </row>
    <row r="976" spans="1:3" ht="15" thickBot="1">
      <c r="C976" s="203" t="s">
        <v>1093</v>
      </c>
    </row>
    <row r="977" spans="1:3" ht="15" thickBot="1">
      <c r="C977" s="203" t="s">
        <v>1094</v>
      </c>
    </row>
    <row r="978" spans="1:3" ht="15" thickBot="1">
      <c r="C978" s="203" t="s">
        <v>1095</v>
      </c>
    </row>
    <row r="979" spans="1:3" ht="15" thickBot="1">
      <c r="C979" s="203" t="s">
        <v>1096</v>
      </c>
    </row>
    <row r="980" spans="1:3" ht="15" thickBot="1">
      <c r="C980" s="203" t="s">
        <v>1097</v>
      </c>
    </row>
    <row r="981" spans="1:3" ht="15" thickBot="1">
      <c r="C981" s="203" t="s">
        <v>1098</v>
      </c>
    </row>
    <row r="982" spans="1:3" ht="15" thickBot="1">
      <c r="C982" s="203" t="s">
        <v>1099</v>
      </c>
    </row>
    <row r="983" spans="1:3" ht="15" thickBot="1">
      <c r="C983" s="203" t="s">
        <v>1100</v>
      </c>
    </row>
    <row r="984" spans="1:3" ht="15" thickBot="1">
      <c r="C984" s="203" t="s">
        <v>782</v>
      </c>
    </row>
    <row r="985" spans="1:3" ht="15" thickBot="1">
      <c r="C985" s="203" t="s">
        <v>1101</v>
      </c>
    </row>
    <row r="986" spans="1:3" ht="15" thickBot="1">
      <c r="C986" s="203" t="s">
        <v>1102</v>
      </c>
    </row>
    <row r="987" spans="1:3" ht="15" thickBot="1">
      <c r="C987" s="203" t="s">
        <v>1103</v>
      </c>
    </row>
    <row r="988" spans="1:3" ht="15" thickBot="1">
      <c r="C988" s="203" t="s">
        <v>807</v>
      </c>
    </row>
    <row r="989" spans="1:3" ht="15" thickBot="1">
      <c r="C989" s="203" t="s">
        <v>1104</v>
      </c>
    </row>
    <row r="990" spans="1:3" ht="15" thickBot="1">
      <c r="A990" s="201" t="s">
        <v>1105</v>
      </c>
      <c r="B990" s="201" t="s">
        <v>1106</v>
      </c>
      <c r="C990" s="203" t="s">
        <v>416</v>
      </c>
    </row>
    <row r="991" spans="1:3" ht="15" thickBot="1">
      <c r="C991" s="203" t="s">
        <v>1107</v>
      </c>
    </row>
    <row r="992" spans="1:3" ht="15" thickBot="1">
      <c r="C992" s="203" t="s">
        <v>335</v>
      </c>
    </row>
    <row r="993" spans="3:3" ht="15" thickBot="1">
      <c r="C993" s="203" t="s">
        <v>1108</v>
      </c>
    </row>
    <row r="994" spans="3:3" ht="15" thickBot="1">
      <c r="C994" s="203" t="s">
        <v>1109</v>
      </c>
    </row>
    <row r="995" spans="3:3" ht="15" thickBot="1">
      <c r="C995" s="203" t="s">
        <v>1110</v>
      </c>
    </row>
    <row r="996" spans="3:3" ht="15" thickBot="1">
      <c r="C996" s="203" t="s">
        <v>1111</v>
      </c>
    </row>
    <row r="997" spans="3:3" ht="15" thickBot="1">
      <c r="C997" s="203" t="s">
        <v>1112</v>
      </c>
    </row>
    <row r="998" spans="3:3" ht="15" thickBot="1">
      <c r="C998" s="203" t="s">
        <v>1113</v>
      </c>
    </row>
    <row r="999" spans="3:3" ht="15" thickBot="1">
      <c r="C999" s="203" t="s">
        <v>1114</v>
      </c>
    </row>
    <row r="1000" spans="3:3" ht="15" thickBot="1">
      <c r="C1000" s="203" t="s">
        <v>1115</v>
      </c>
    </row>
    <row r="1001" spans="3:3" ht="15" thickBot="1">
      <c r="C1001" s="203" t="s">
        <v>1116</v>
      </c>
    </row>
    <row r="1002" spans="3:3" ht="15" thickBot="1">
      <c r="C1002" s="203" t="s">
        <v>1117</v>
      </c>
    </row>
    <row r="1003" spans="3:3" ht="15" thickBot="1">
      <c r="C1003" s="203" t="s">
        <v>1118</v>
      </c>
    </row>
    <row r="1004" spans="3:3" ht="15" thickBot="1">
      <c r="C1004" s="203" t="s">
        <v>1119</v>
      </c>
    </row>
    <row r="1005" spans="3:3" ht="15" thickBot="1">
      <c r="C1005" s="203" t="s">
        <v>354</v>
      </c>
    </row>
    <row r="1006" spans="3:3" ht="15" thickBot="1">
      <c r="C1006" s="203" t="s">
        <v>1120</v>
      </c>
    </row>
    <row r="1007" spans="3:3" ht="15" thickBot="1">
      <c r="C1007" s="203" t="s">
        <v>1121</v>
      </c>
    </row>
    <row r="1008" spans="3:3" ht="15" thickBot="1">
      <c r="C1008" s="203" t="s">
        <v>1122</v>
      </c>
    </row>
    <row r="1009" spans="3:3" ht="15" thickBot="1">
      <c r="C1009" s="203" t="s">
        <v>1123</v>
      </c>
    </row>
    <row r="1010" spans="3:3" ht="15" thickBot="1">
      <c r="C1010" s="203" t="s">
        <v>1124</v>
      </c>
    </row>
    <row r="1011" spans="3:3" ht="15" thickBot="1">
      <c r="C1011" s="203" t="s">
        <v>1125</v>
      </c>
    </row>
    <row r="1012" spans="3:3" ht="15" thickBot="1">
      <c r="C1012" s="203" t="s">
        <v>1126</v>
      </c>
    </row>
    <row r="1013" spans="3:3" ht="15" thickBot="1">
      <c r="C1013" s="203" t="s">
        <v>359</v>
      </c>
    </row>
    <row r="1014" spans="3:3" ht="15" thickBot="1">
      <c r="C1014" s="203" t="s">
        <v>426</v>
      </c>
    </row>
    <row r="1015" spans="3:3" ht="15" thickBot="1">
      <c r="C1015" s="203" t="s">
        <v>1127</v>
      </c>
    </row>
    <row r="1016" spans="3:3" ht="15" thickBot="1">
      <c r="C1016" s="203" t="s">
        <v>1128</v>
      </c>
    </row>
    <row r="1017" spans="3:3" ht="15" thickBot="1">
      <c r="C1017" s="203" t="s">
        <v>1129</v>
      </c>
    </row>
    <row r="1018" spans="3:3" ht="15" thickBot="1">
      <c r="C1018" s="203" t="s">
        <v>263</v>
      </c>
    </row>
    <row r="1019" spans="3:3" ht="15" thickBot="1">
      <c r="C1019" s="203" t="s">
        <v>1130</v>
      </c>
    </row>
    <row r="1020" spans="3:3" ht="15" thickBot="1">
      <c r="C1020" s="203" t="s">
        <v>1131</v>
      </c>
    </row>
    <row r="1021" spans="3:3" ht="15" thickBot="1">
      <c r="C1021" s="203" t="s">
        <v>1132</v>
      </c>
    </row>
    <row r="1022" spans="3:3" ht="15" thickBot="1">
      <c r="C1022" s="203" t="s">
        <v>1133</v>
      </c>
    </row>
    <row r="1023" spans="3:3" ht="15" thickBot="1">
      <c r="C1023" s="203" t="s">
        <v>1134</v>
      </c>
    </row>
    <row r="1024" spans="3:3" ht="15" thickBot="1">
      <c r="C1024" s="203" t="s">
        <v>1135</v>
      </c>
    </row>
    <row r="1025" spans="3:3" ht="15" thickBot="1">
      <c r="C1025" s="203" t="s">
        <v>878</v>
      </c>
    </row>
    <row r="1026" spans="3:3" ht="15" thickBot="1">
      <c r="C1026" s="203" t="s">
        <v>1136</v>
      </c>
    </row>
    <row r="1027" spans="3:3" ht="15" thickBot="1">
      <c r="C1027" s="203" t="s">
        <v>1137</v>
      </c>
    </row>
    <row r="1028" spans="3:3" ht="15" thickBot="1">
      <c r="C1028" s="203" t="s">
        <v>1138</v>
      </c>
    </row>
    <row r="1029" spans="3:3" ht="15" thickBot="1">
      <c r="C1029" s="203" t="s">
        <v>1139</v>
      </c>
    </row>
    <row r="1030" spans="3:3" ht="15" thickBot="1">
      <c r="C1030" s="203" t="s">
        <v>1140</v>
      </c>
    </row>
    <row r="1031" spans="3:3" ht="15" thickBot="1">
      <c r="C1031" s="203" t="s">
        <v>1141</v>
      </c>
    </row>
    <row r="1032" spans="3:3" ht="15" thickBot="1">
      <c r="C1032" s="203" t="s">
        <v>1142</v>
      </c>
    </row>
    <row r="1033" spans="3:3" ht="15" thickBot="1">
      <c r="C1033" s="203" t="s">
        <v>1143</v>
      </c>
    </row>
    <row r="1034" spans="3:3" ht="15" thickBot="1">
      <c r="C1034" s="203" t="s">
        <v>1144</v>
      </c>
    </row>
    <row r="1035" spans="3:3" ht="15" thickBot="1">
      <c r="C1035" s="203" t="s">
        <v>1145</v>
      </c>
    </row>
    <row r="1036" spans="3:3" ht="15" thickBot="1">
      <c r="C1036" s="203" t="s">
        <v>1146</v>
      </c>
    </row>
    <row r="1037" spans="3:3" ht="15" thickBot="1">
      <c r="C1037" s="203" t="s">
        <v>524</v>
      </c>
    </row>
    <row r="1038" spans="3:3" ht="15" thickBot="1">
      <c r="C1038" s="203" t="s">
        <v>1147</v>
      </c>
    </row>
    <row r="1039" spans="3:3" ht="15" thickBot="1">
      <c r="C1039" s="203" t="s">
        <v>1148</v>
      </c>
    </row>
    <row r="1040" spans="3:3" ht="15" thickBot="1">
      <c r="C1040" s="203" t="s">
        <v>1149</v>
      </c>
    </row>
    <row r="1041" spans="1:3" ht="15" thickBot="1">
      <c r="A1041" s="201" t="s">
        <v>1150</v>
      </c>
      <c r="B1041" s="201" t="s">
        <v>1151</v>
      </c>
      <c r="C1041" s="203" t="s">
        <v>1152</v>
      </c>
    </row>
    <row r="1042" spans="1:3" ht="15" thickBot="1">
      <c r="C1042" s="203" t="s">
        <v>1153</v>
      </c>
    </row>
    <row r="1043" spans="1:3" ht="15" thickBot="1">
      <c r="C1043" s="203" t="s">
        <v>1154</v>
      </c>
    </row>
    <row r="1044" spans="1:3" ht="15" thickBot="1">
      <c r="C1044" s="203" t="s">
        <v>1155</v>
      </c>
    </row>
    <row r="1045" spans="1:3" ht="15" thickBot="1">
      <c r="C1045" s="203" t="s">
        <v>1156</v>
      </c>
    </row>
    <row r="1046" spans="1:3" ht="15" thickBot="1">
      <c r="C1046" s="203" t="s">
        <v>1157</v>
      </c>
    </row>
    <row r="1047" spans="1:3" ht="15" thickBot="1">
      <c r="C1047" s="203" t="s">
        <v>1158</v>
      </c>
    </row>
    <row r="1048" spans="1:3" ht="15" thickBot="1">
      <c r="C1048" s="203" t="s">
        <v>1159</v>
      </c>
    </row>
    <row r="1049" spans="1:3" ht="15" thickBot="1">
      <c r="C1049" s="203" t="s">
        <v>1160</v>
      </c>
    </row>
    <row r="1050" spans="1:3" ht="15" thickBot="1">
      <c r="C1050" s="203" t="s">
        <v>1161</v>
      </c>
    </row>
    <row r="1051" spans="1:3" ht="15" thickBot="1">
      <c r="C1051" s="203" t="s">
        <v>1162</v>
      </c>
    </row>
    <row r="1052" spans="1:3" ht="15" thickBot="1">
      <c r="C1052" s="203" t="s">
        <v>1163</v>
      </c>
    </row>
    <row r="1053" spans="1:3" ht="15" thickBot="1">
      <c r="C1053" s="203" t="s">
        <v>1164</v>
      </c>
    </row>
    <row r="1054" spans="1:3" ht="15" thickBot="1">
      <c r="C1054" s="203" t="s">
        <v>1165</v>
      </c>
    </row>
    <row r="1055" spans="1:3" ht="15" thickBot="1">
      <c r="C1055" s="203" t="s">
        <v>1166</v>
      </c>
    </row>
    <row r="1056" spans="1:3" ht="15" thickBot="1">
      <c r="C1056" s="203" t="s">
        <v>1167</v>
      </c>
    </row>
    <row r="1057" spans="3:3" ht="15" thickBot="1">
      <c r="C1057" s="203" t="s">
        <v>1168</v>
      </c>
    </row>
    <row r="1058" spans="3:3" ht="15" thickBot="1">
      <c r="C1058" s="203" t="s">
        <v>1169</v>
      </c>
    </row>
    <row r="1059" spans="3:3" ht="15" thickBot="1">
      <c r="C1059" s="203" t="s">
        <v>1170</v>
      </c>
    </row>
    <row r="1060" spans="3:3" ht="15" thickBot="1">
      <c r="C1060" s="203" t="s">
        <v>1171</v>
      </c>
    </row>
    <row r="1061" spans="3:3" ht="15" thickBot="1">
      <c r="C1061" s="203" t="s">
        <v>1172</v>
      </c>
    </row>
    <row r="1062" spans="3:3" ht="15" thickBot="1">
      <c r="C1062" s="203" t="s">
        <v>1173</v>
      </c>
    </row>
    <row r="1063" spans="3:3" ht="15" thickBot="1">
      <c r="C1063" s="203" t="s">
        <v>1174</v>
      </c>
    </row>
    <row r="1064" spans="3:3" ht="15" thickBot="1">
      <c r="C1064" s="203" t="s">
        <v>1175</v>
      </c>
    </row>
    <row r="1065" spans="3:3" ht="15" thickBot="1">
      <c r="C1065" s="203" t="s">
        <v>1176</v>
      </c>
    </row>
    <row r="1066" spans="3:3" ht="15" thickBot="1">
      <c r="C1066" s="203" t="s">
        <v>1177</v>
      </c>
    </row>
    <row r="1067" spans="3:3" ht="15" thickBot="1">
      <c r="C1067" s="203" t="s">
        <v>1178</v>
      </c>
    </row>
    <row r="1068" spans="3:3" ht="15" thickBot="1">
      <c r="C1068" s="203" t="s">
        <v>1179</v>
      </c>
    </row>
    <row r="1069" spans="3:3" ht="15" thickBot="1">
      <c r="C1069" s="203" t="s">
        <v>1180</v>
      </c>
    </row>
    <row r="1070" spans="3:3" ht="15" thickBot="1">
      <c r="C1070" s="203" t="s">
        <v>1181</v>
      </c>
    </row>
    <row r="1071" spans="3:3" ht="15" thickBot="1">
      <c r="C1071" s="203" t="s">
        <v>1182</v>
      </c>
    </row>
    <row r="1072" spans="3:3" ht="15" thickBot="1">
      <c r="C1072" s="203" t="s">
        <v>1183</v>
      </c>
    </row>
    <row r="1073" spans="3:3" ht="15" thickBot="1">
      <c r="C1073" s="203" t="s">
        <v>1184</v>
      </c>
    </row>
    <row r="1074" spans="3:3" ht="15" thickBot="1">
      <c r="C1074" s="203" t="s">
        <v>1185</v>
      </c>
    </row>
    <row r="1075" spans="3:3" ht="15" thickBot="1">
      <c r="C1075" s="203" t="s">
        <v>1186</v>
      </c>
    </row>
    <row r="1076" spans="3:3" ht="15" thickBot="1">
      <c r="C1076" s="203" t="s">
        <v>1187</v>
      </c>
    </row>
    <row r="1077" spans="3:3" ht="15" thickBot="1">
      <c r="C1077" s="203" t="s">
        <v>1188</v>
      </c>
    </row>
    <row r="1078" spans="3:3" ht="15" thickBot="1">
      <c r="C1078" s="203" t="s">
        <v>1189</v>
      </c>
    </row>
    <row r="1079" spans="3:3" ht="15" thickBot="1">
      <c r="C1079" s="203" t="s">
        <v>1190</v>
      </c>
    </row>
    <row r="1080" spans="3:3" ht="15" thickBot="1">
      <c r="C1080" s="203" t="s">
        <v>1191</v>
      </c>
    </row>
    <row r="1081" spans="3:3" ht="15" thickBot="1">
      <c r="C1081" s="203" t="s">
        <v>1192</v>
      </c>
    </row>
    <row r="1082" spans="3:3" ht="15" thickBot="1">
      <c r="C1082" s="203" t="s">
        <v>1193</v>
      </c>
    </row>
    <row r="1083" spans="3:3" ht="15" thickBot="1">
      <c r="C1083" s="203" t="s">
        <v>1194</v>
      </c>
    </row>
    <row r="1084" spans="3:3" ht="15" thickBot="1">
      <c r="C1084" s="203" t="s">
        <v>1195</v>
      </c>
    </row>
    <row r="1085" spans="3:3" ht="15" thickBot="1">
      <c r="C1085" s="203" t="s">
        <v>1196</v>
      </c>
    </row>
    <row r="1086" spans="3:3" ht="15" thickBot="1">
      <c r="C1086" s="203" t="s">
        <v>1197</v>
      </c>
    </row>
    <row r="1087" spans="3:3" ht="15" thickBot="1">
      <c r="C1087" s="203" t="s">
        <v>1198</v>
      </c>
    </row>
    <row r="1088" spans="3:3" ht="15" thickBot="1">
      <c r="C1088" s="203" t="s">
        <v>1199</v>
      </c>
    </row>
    <row r="1089" spans="3:3" ht="15" thickBot="1">
      <c r="C1089" s="203" t="s">
        <v>1200</v>
      </c>
    </row>
    <row r="1090" spans="3:3" ht="15" thickBot="1">
      <c r="C1090" s="203" t="s">
        <v>1201</v>
      </c>
    </row>
    <row r="1091" spans="3:3" ht="15" thickBot="1">
      <c r="C1091" s="203" t="s">
        <v>1202</v>
      </c>
    </row>
    <row r="1092" spans="3:3" ht="15" thickBot="1">
      <c r="C1092" s="203" t="s">
        <v>1203</v>
      </c>
    </row>
    <row r="1093" spans="3:3" ht="15" thickBot="1">
      <c r="C1093" s="203" t="s">
        <v>1204</v>
      </c>
    </row>
    <row r="1094" spans="3:3" ht="15" thickBot="1">
      <c r="C1094" s="203" t="s">
        <v>1205</v>
      </c>
    </row>
    <row r="1095" spans="3:3" ht="15" thickBot="1">
      <c r="C1095" s="203" t="s">
        <v>1206</v>
      </c>
    </row>
    <row r="1096" spans="3:3" ht="15" thickBot="1">
      <c r="C1096" s="203" t="s">
        <v>1207</v>
      </c>
    </row>
    <row r="1097" spans="3:3" ht="15" thickBot="1">
      <c r="C1097" s="203" t="s">
        <v>1208</v>
      </c>
    </row>
    <row r="1098" spans="3:3" ht="15" thickBot="1">
      <c r="C1098" s="203" t="s">
        <v>1209</v>
      </c>
    </row>
    <row r="1099" spans="3:3" ht="15" thickBot="1">
      <c r="C1099" s="203" t="s">
        <v>1210</v>
      </c>
    </row>
    <row r="1100" spans="3:3" ht="15" thickBot="1">
      <c r="C1100" s="203" t="s">
        <v>1211</v>
      </c>
    </row>
    <row r="1101" spans="3:3" ht="15" thickBot="1">
      <c r="C1101" s="203" t="s">
        <v>1212</v>
      </c>
    </row>
    <row r="1102" spans="3:3" ht="15" thickBot="1">
      <c r="C1102" s="203" t="s">
        <v>1213</v>
      </c>
    </row>
    <row r="1103" spans="3:3" ht="15" thickBot="1">
      <c r="C1103" s="203" t="s">
        <v>1214</v>
      </c>
    </row>
    <row r="1104" spans="3:3" ht="15" thickBot="1">
      <c r="C1104" s="203" t="s">
        <v>1215</v>
      </c>
    </row>
    <row r="1105" spans="3:3" ht="15" thickBot="1">
      <c r="C1105" s="203" t="s">
        <v>1216</v>
      </c>
    </row>
    <row r="1106" spans="3:3" ht="15" thickBot="1">
      <c r="C1106" s="203" t="s">
        <v>1217</v>
      </c>
    </row>
    <row r="1107" spans="3:3" ht="15" thickBot="1">
      <c r="C1107" s="203" t="s">
        <v>1218</v>
      </c>
    </row>
    <row r="1108" spans="3:3" ht="15" thickBot="1">
      <c r="C1108" s="203" t="s">
        <v>1219</v>
      </c>
    </row>
    <row r="1109" spans="3:3" ht="15" thickBot="1">
      <c r="C1109" s="203" t="s">
        <v>1220</v>
      </c>
    </row>
    <row r="1110" spans="3:3" ht="15" thickBot="1">
      <c r="C1110" s="203" t="s">
        <v>1221</v>
      </c>
    </row>
    <row r="1111" spans="3:3" ht="15" thickBot="1">
      <c r="C1111" s="203" t="s">
        <v>1222</v>
      </c>
    </row>
    <row r="1112" spans="3:3" ht="15" thickBot="1">
      <c r="C1112" s="203" t="s">
        <v>1223</v>
      </c>
    </row>
    <row r="1113" spans="3:3" ht="15" thickBot="1">
      <c r="C1113" s="203" t="s">
        <v>1224</v>
      </c>
    </row>
    <row r="1114" spans="3:3" ht="15" thickBot="1">
      <c r="C1114" s="203" t="s">
        <v>1225</v>
      </c>
    </row>
    <row r="1115" spans="3:3" ht="15" thickBot="1">
      <c r="C1115" s="203" t="s">
        <v>1226</v>
      </c>
    </row>
    <row r="1116" spans="3:3" ht="15" thickBot="1">
      <c r="C1116" s="203" t="s">
        <v>1227</v>
      </c>
    </row>
    <row r="1117" spans="3:3" ht="15" thickBot="1">
      <c r="C1117" s="203" t="s">
        <v>1228</v>
      </c>
    </row>
    <row r="1118" spans="3:3" ht="15" thickBot="1">
      <c r="C1118" s="203" t="s">
        <v>1229</v>
      </c>
    </row>
    <row r="1119" spans="3:3" ht="15" thickBot="1">
      <c r="C1119" s="203" t="s">
        <v>1230</v>
      </c>
    </row>
    <row r="1120" spans="3:3" ht="15" thickBot="1">
      <c r="C1120" s="203" t="s">
        <v>1231</v>
      </c>
    </row>
    <row r="1121" spans="3:3" ht="15" thickBot="1">
      <c r="C1121" s="203" t="s">
        <v>1232</v>
      </c>
    </row>
    <row r="1122" spans="3:3" ht="15" thickBot="1">
      <c r="C1122" s="203" t="s">
        <v>1233</v>
      </c>
    </row>
    <row r="1123" spans="3:3" ht="15" thickBot="1">
      <c r="C1123" s="203" t="s">
        <v>1234</v>
      </c>
    </row>
    <row r="1124" spans="3:3" ht="15" thickBot="1">
      <c r="C1124" s="203" t="s">
        <v>1235</v>
      </c>
    </row>
    <row r="1125" spans="3:3" ht="15" thickBot="1">
      <c r="C1125" s="203" t="s">
        <v>1236</v>
      </c>
    </row>
    <row r="1126" spans="3:3" ht="15" thickBot="1">
      <c r="C1126" s="203" t="s">
        <v>1237</v>
      </c>
    </row>
    <row r="1127" spans="3:3" ht="15" thickBot="1">
      <c r="C1127" s="203" t="s">
        <v>1238</v>
      </c>
    </row>
    <row r="1128" spans="3:3" ht="15" thickBot="1">
      <c r="C1128" s="203" t="s">
        <v>1239</v>
      </c>
    </row>
    <row r="1129" spans="3:3" ht="15" thickBot="1">
      <c r="C1129" s="203" t="s">
        <v>1240</v>
      </c>
    </row>
    <row r="1130" spans="3:3" ht="15" thickBot="1">
      <c r="C1130" s="203" t="s">
        <v>1241</v>
      </c>
    </row>
    <row r="1131" spans="3:3" ht="15" thickBot="1">
      <c r="C1131" s="203" t="s">
        <v>1242</v>
      </c>
    </row>
    <row r="1132" spans="3:3" ht="15" thickBot="1">
      <c r="C1132" s="203" t="s">
        <v>1243</v>
      </c>
    </row>
    <row r="1133" spans="3:3" ht="15" thickBot="1">
      <c r="C1133" s="203" t="s">
        <v>1244</v>
      </c>
    </row>
    <row r="1134" spans="3:3" ht="15" thickBot="1">
      <c r="C1134" s="203" t="s">
        <v>1245</v>
      </c>
    </row>
    <row r="1135" spans="3:3" ht="15" thickBot="1">
      <c r="C1135" s="203" t="s">
        <v>1246</v>
      </c>
    </row>
    <row r="1136" spans="3:3" ht="15" thickBot="1">
      <c r="C1136" s="203" t="s">
        <v>1247</v>
      </c>
    </row>
    <row r="1137" spans="3:3" ht="15" thickBot="1">
      <c r="C1137" s="203" t="s">
        <v>1248</v>
      </c>
    </row>
    <row r="1138" spans="3:3" ht="15" thickBot="1">
      <c r="C1138" s="203" t="s">
        <v>1249</v>
      </c>
    </row>
    <row r="1139" spans="3:3" ht="15" thickBot="1">
      <c r="C1139" s="203" t="s">
        <v>1250</v>
      </c>
    </row>
    <row r="1140" spans="3:3" ht="15" thickBot="1">
      <c r="C1140" s="203" t="s">
        <v>1251</v>
      </c>
    </row>
    <row r="1141" spans="3:3" ht="15" thickBot="1">
      <c r="C1141" s="203" t="s">
        <v>1252</v>
      </c>
    </row>
    <row r="1142" spans="3:3" ht="15" thickBot="1">
      <c r="C1142" s="203" t="s">
        <v>1253</v>
      </c>
    </row>
    <row r="1143" spans="3:3" ht="15" thickBot="1">
      <c r="C1143" s="203" t="s">
        <v>1254</v>
      </c>
    </row>
    <row r="1144" spans="3:3" ht="15" thickBot="1">
      <c r="C1144" s="203" t="s">
        <v>1255</v>
      </c>
    </row>
    <row r="1145" spans="3:3" ht="15" thickBot="1">
      <c r="C1145" s="203" t="s">
        <v>1256</v>
      </c>
    </row>
    <row r="1146" spans="3:3" ht="15" thickBot="1">
      <c r="C1146" s="203" t="s">
        <v>1257</v>
      </c>
    </row>
    <row r="1147" spans="3:3" ht="15" thickBot="1">
      <c r="C1147" s="203" t="s">
        <v>1258</v>
      </c>
    </row>
    <row r="1148" spans="3:3" ht="15" thickBot="1">
      <c r="C1148" s="203" t="s">
        <v>1259</v>
      </c>
    </row>
    <row r="1149" spans="3:3" ht="15" thickBot="1">
      <c r="C1149" s="203" t="s">
        <v>1260</v>
      </c>
    </row>
    <row r="1150" spans="3:3" ht="15" thickBot="1">
      <c r="C1150" s="203" t="s">
        <v>1261</v>
      </c>
    </row>
    <row r="1151" spans="3:3" ht="15" thickBot="1">
      <c r="C1151" s="203" t="s">
        <v>1262</v>
      </c>
    </row>
    <row r="1152" spans="3:3" ht="15" thickBot="1">
      <c r="C1152" s="203" t="s">
        <v>1263</v>
      </c>
    </row>
    <row r="1153" spans="3:3" ht="15" thickBot="1">
      <c r="C1153" s="203" t="s">
        <v>1264</v>
      </c>
    </row>
    <row r="1154" spans="3:3" ht="15" thickBot="1">
      <c r="C1154" s="203" t="s">
        <v>1265</v>
      </c>
    </row>
    <row r="1155" spans="3:3" ht="15" thickBot="1">
      <c r="C1155" s="203" t="s">
        <v>1266</v>
      </c>
    </row>
    <row r="1156" spans="3:3" ht="15" thickBot="1">
      <c r="C1156" s="203" t="s">
        <v>1267</v>
      </c>
    </row>
    <row r="1157" spans="3:3" ht="15" thickBot="1">
      <c r="C1157" s="203" t="s">
        <v>1268</v>
      </c>
    </row>
    <row r="1158" spans="3:3" ht="15" thickBot="1">
      <c r="C1158" s="203" t="s">
        <v>1269</v>
      </c>
    </row>
    <row r="1159" spans="3:3" ht="15" thickBot="1">
      <c r="C1159" s="203" t="s">
        <v>1270</v>
      </c>
    </row>
    <row r="1160" spans="3:3" ht="15" thickBot="1">
      <c r="C1160" s="203" t="s">
        <v>1271</v>
      </c>
    </row>
    <row r="1161" spans="3:3" ht="15" thickBot="1">
      <c r="C1161" s="203" t="s">
        <v>1272</v>
      </c>
    </row>
    <row r="1162" spans="3:3" ht="15" thickBot="1">
      <c r="C1162" s="203" t="s">
        <v>1273</v>
      </c>
    </row>
    <row r="1163" spans="3:3" ht="15" thickBot="1">
      <c r="C1163" s="203" t="s">
        <v>1274</v>
      </c>
    </row>
    <row r="1164" spans="3:3" ht="15" thickBot="1">
      <c r="C1164" s="203" t="s">
        <v>1275</v>
      </c>
    </row>
    <row r="1165" spans="3:3" ht="15" thickBot="1">
      <c r="C1165" s="203" t="s">
        <v>1276</v>
      </c>
    </row>
    <row r="1166" spans="3:3" ht="15" thickBot="1">
      <c r="C1166" s="203" t="s">
        <v>1277</v>
      </c>
    </row>
    <row r="1167" spans="3:3" ht="15" thickBot="1">
      <c r="C1167" s="203" t="s">
        <v>1278</v>
      </c>
    </row>
    <row r="1168" spans="3:3" ht="15" thickBot="1">
      <c r="C1168" s="203" t="s">
        <v>1279</v>
      </c>
    </row>
    <row r="1169" spans="3:3" ht="15" thickBot="1">
      <c r="C1169" s="203" t="s">
        <v>1280</v>
      </c>
    </row>
    <row r="1170" spans="3:3" ht="15" thickBot="1">
      <c r="C1170" s="203" t="s">
        <v>1281</v>
      </c>
    </row>
    <row r="1171" spans="3:3" ht="15" thickBot="1">
      <c r="C1171" s="203" t="s">
        <v>1282</v>
      </c>
    </row>
    <row r="1172" spans="3:3" ht="15" thickBot="1">
      <c r="C1172" s="203" t="s">
        <v>1283</v>
      </c>
    </row>
    <row r="1173" spans="3:3" ht="15" thickBot="1">
      <c r="C1173" s="203" t="s">
        <v>1284</v>
      </c>
    </row>
    <row r="1174" spans="3:3" ht="15" thickBot="1">
      <c r="C1174" s="203" t="s">
        <v>1285</v>
      </c>
    </row>
    <row r="1175" spans="3:3" ht="15" thickBot="1">
      <c r="C1175" s="203" t="s">
        <v>1286</v>
      </c>
    </row>
    <row r="1176" spans="3:3" ht="15" thickBot="1">
      <c r="C1176" s="203" t="s">
        <v>1287</v>
      </c>
    </row>
    <row r="1177" spans="3:3" ht="15" thickBot="1">
      <c r="C1177" s="203" t="s">
        <v>1288</v>
      </c>
    </row>
    <row r="1178" spans="3:3" ht="15" thickBot="1">
      <c r="C1178" s="203" t="s">
        <v>1289</v>
      </c>
    </row>
    <row r="1179" spans="3:3" ht="15" thickBot="1">
      <c r="C1179" s="203" t="s">
        <v>1290</v>
      </c>
    </row>
    <row r="1180" spans="3:3" ht="15" thickBot="1">
      <c r="C1180" s="203" t="s">
        <v>1291</v>
      </c>
    </row>
    <row r="1181" spans="3:3" ht="15" thickBot="1">
      <c r="C1181" s="203" t="s">
        <v>1292</v>
      </c>
    </row>
    <row r="1182" spans="3:3" ht="15" thickBot="1">
      <c r="C1182" s="203" t="s">
        <v>1293</v>
      </c>
    </row>
    <row r="1183" spans="3:3" ht="15" thickBot="1">
      <c r="C1183" s="203" t="s">
        <v>1294</v>
      </c>
    </row>
    <row r="1184" spans="3:3" ht="15" thickBot="1">
      <c r="C1184" s="203" t="s">
        <v>1295</v>
      </c>
    </row>
    <row r="1185" spans="3:3" ht="15" thickBot="1">
      <c r="C1185" s="203" t="s">
        <v>1296</v>
      </c>
    </row>
    <row r="1186" spans="3:3" ht="15" thickBot="1">
      <c r="C1186" s="203" t="s">
        <v>1297</v>
      </c>
    </row>
    <row r="1187" spans="3:3" ht="15" thickBot="1">
      <c r="C1187" s="203" t="s">
        <v>1298</v>
      </c>
    </row>
    <row r="1188" spans="3:3" ht="15" thickBot="1">
      <c r="C1188" s="203" t="s">
        <v>1299</v>
      </c>
    </row>
    <row r="1189" spans="3:3" ht="15" thickBot="1">
      <c r="C1189" s="203" t="s">
        <v>1300</v>
      </c>
    </row>
    <row r="1190" spans="3:3" ht="15" thickBot="1">
      <c r="C1190" s="203" t="s">
        <v>1301</v>
      </c>
    </row>
    <row r="1191" spans="3:3" ht="15" thickBot="1">
      <c r="C1191" s="203" t="s">
        <v>1302</v>
      </c>
    </row>
    <row r="1192" spans="3:3" ht="15" thickBot="1">
      <c r="C1192" s="203" t="s">
        <v>1303</v>
      </c>
    </row>
    <row r="1193" spans="3:3" ht="15" thickBot="1">
      <c r="C1193" s="203" t="s">
        <v>1304</v>
      </c>
    </row>
    <row r="1194" spans="3:3" ht="15" thickBot="1">
      <c r="C1194" s="203" t="s">
        <v>1305</v>
      </c>
    </row>
    <row r="1195" spans="3:3" ht="15" thickBot="1">
      <c r="C1195" s="203" t="s">
        <v>1306</v>
      </c>
    </row>
    <row r="1196" spans="3:3" ht="15" thickBot="1">
      <c r="C1196" s="203" t="s">
        <v>1307</v>
      </c>
    </row>
    <row r="1197" spans="3:3" ht="15" thickBot="1">
      <c r="C1197" s="203" t="s">
        <v>1308</v>
      </c>
    </row>
    <row r="1198" spans="3:3" ht="15" thickBot="1">
      <c r="C1198" s="203" t="s">
        <v>1309</v>
      </c>
    </row>
    <row r="1199" spans="3:3" ht="15" thickBot="1">
      <c r="C1199" s="203" t="s">
        <v>1310</v>
      </c>
    </row>
    <row r="1200" spans="3:3" ht="15" thickBot="1">
      <c r="C1200" s="203" t="s">
        <v>1311</v>
      </c>
    </row>
    <row r="1201" spans="3:3" ht="15" thickBot="1">
      <c r="C1201" s="203" t="s">
        <v>1312</v>
      </c>
    </row>
    <row r="1202" spans="3:3" ht="15" thickBot="1">
      <c r="C1202" s="203" t="s">
        <v>1313</v>
      </c>
    </row>
    <row r="1203" spans="3:3" ht="15" thickBot="1">
      <c r="C1203" s="203" t="s">
        <v>1314</v>
      </c>
    </row>
    <row r="1204" spans="3:3" ht="15" thickBot="1">
      <c r="C1204" s="203" t="s">
        <v>1315</v>
      </c>
    </row>
    <row r="1205" spans="3:3" ht="15" thickBot="1">
      <c r="C1205" s="203" t="s">
        <v>1316</v>
      </c>
    </row>
    <row r="1206" spans="3:3" ht="15" thickBot="1">
      <c r="C1206" s="203" t="s">
        <v>1317</v>
      </c>
    </row>
    <row r="1207" spans="3:3" ht="15" thickBot="1">
      <c r="C1207" s="203" t="s">
        <v>1318</v>
      </c>
    </row>
    <row r="1208" spans="3:3" ht="15" thickBot="1">
      <c r="C1208" s="203" t="s">
        <v>1319</v>
      </c>
    </row>
    <row r="1209" spans="3:3" ht="15" thickBot="1">
      <c r="C1209" s="203" t="s">
        <v>1320</v>
      </c>
    </row>
    <row r="1210" spans="3:3" ht="15" thickBot="1">
      <c r="C1210" s="203" t="s">
        <v>1321</v>
      </c>
    </row>
    <row r="1211" spans="3:3" ht="15" thickBot="1">
      <c r="C1211" s="203" t="s">
        <v>1322</v>
      </c>
    </row>
    <row r="1212" spans="3:3" ht="15" thickBot="1">
      <c r="C1212" s="203" t="s">
        <v>1323</v>
      </c>
    </row>
    <row r="1213" spans="3:3" ht="15" thickBot="1">
      <c r="C1213" s="203" t="s">
        <v>1324</v>
      </c>
    </row>
    <row r="1214" spans="3:3" ht="15" thickBot="1">
      <c r="C1214" s="203" t="s">
        <v>1325</v>
      </c>
    </row>
    <row r="1215" spans="3:3" ht="15" thickBot="1">
      <c r="C1215" s="203" t="s">
        <v>1326</v>
      </c>
    </row>
    <row r="1216" spans="3:3" ht="15" thickBot="1">
      <c r="C1216" s="203" t="s">
        <v>1327</v>
      </c>
    </row>
    <row r="1217" spans="3:3" ht="15" thickBot="1">
      <c r="C1217" s="203" t="s">
        <v>1328</v>
      </c>
    </row>
    <row r="1218" spans="3:3" ht="15" thickBot="1">
      <c r="C1218" s="203" t="s">
        <v>1329</v>
      </c>
    </row>
    <row r="1219" spans="3:3" ht="15" thickBot="1">
      <c r="C1219" s="203" t="s">
        <v>1330</v>
      </c>
    </row>
    <row r="1220" spans="3:3" ht="15" thickBot="1">
      <c r="C1220" s="203" t="s">
        <v>1331</v>
      </c>
    </row>
    <row r="1221" spans="3:3" ht="15" thickBot="1">
      <c r="C1221" s="203" t="s">
        <v>1332</v>
      </c>
    </row>
    <row r="1222" spans="3:3" ht="15" thickBot="1">
      <c r="C1222" s="203" t="s">
        <v>1333</v>
      </c>
    </row>
    <row r="1223" spans="3:3" ht="15" thickBot="1">
      <c r="C1223" s="203" t="s">
        <v>1334</v>
      </c>
    </row>
    <row r="1224" spans="3:3" ht="15" thickBot="1">
      <c r="C1224" s="203" t="s">
        <v>1335</v>
      </c>
    </row>
    <row r="1225" spans="3:3" ht="15" thickBot="1">
      <c r="C1225" s="203" t="s">
        <v>1336</v>
      </c>
    </row>
    <row r="1226" spans="3:3" ht="15" thickBot="1">
      <c r="C1226" s="203" t="s">
        <v>1337</v>
      </c>
    </row>
    <row r="1227" spans="3:3" ht="15" thickBot="1">
      <c r="C1227" s="203" t="s">
        <v>1338</v>
      </c>
    </row>
    <row r="1228" spans="3:3" ht="15" thickBot="1">
      <c r="C1228" s="203" t="s">
        <v>1339</v>
      </c>
    </row>
    <row r="1229" spans="3:3" ht="15" thickBot="1">
      <c r="C1229" s="203" t="s">
        <v>1340</v>
      </c>
    </row>
    <row r="1230" spans="3:3" ht="15" thickBot="1">
      <c r="C1230" s="203" t="s">
        <v>1341</v>
      </c>
    </row>
    <row r="1231" spans="3:3" ht="15" thickBot="1">
      <c r="C1231" s="203" t="s">
        <v>1342</v>
      </c>
    </row>
    <row r="1232" spans="3:3" ht="15" thickBot="1">
      <c r="C1232" s="203" t="s">
        <v>1343</v>
      </c>
    </row>
    <row r="1233" spans="3:3" ht="15" thickBot="1">
      <c r="C1233" s="203" t="s">
        <v>1344</v>
      </c>
    </row>
    <row r="1234" spans="3:3" ht="15" thickBot="1">
      <c r="C1234" s="203" t="s">
        <v>1345</v>
      </c>
    </row>
    <row r="1235" spans="3:3" ht="15" thickBot="1">
      <c r="C1235" s="203" t="s">
        <v>1346</v>
      </c>
    </row>
    <row r="1236" spans="3:3" ht="15" thickBot="1">
      <c r="C1236" s="203" t="s">
        <v>1347</v>
      </c>
    </row>
    <row r="1237" spans="3:3" ht="15" thickBot="1">
      <c r="C1237" s="203" t="s">
        <v>1348</v>
      </c>
    </row>
    <row r="1238" spans="3:3" ht="15" thickBot="1">
      <c r="C1238" s="203" t="s">
        <v>1349</v>
      </c>
    </row>
    <row r="1239" spans="3:3" ht="15" thickBot="1">
      <c r="C1239" s="203" t="s">
        <v>1350</v>
      </c>
    </row>
    <row r="1240" spans="3:3" ht="15" thickBot="1">
      <c r="C1240" s="203" t="s">
        <v>1351</v>
      </c>
    </row>
    <row r="1241" spans="3:3" ht="15" thickBot="1">
      <c r="C1241" s="203" t="s">
        <v>1352</v>
      </c>
    </row>
    <row r="1242" spans="3:3" ht="15" thickBot="1">
      <c r="C1242" s="203" t="s">
        <v>1353</v>
      </c>
    </row>
    <row r="1243" spans="3:3" ht="15" thickBot="1">
      <c r="C1243" s="203" t="s">
        <v>1354</v>
      </c>
    </row>
    <row r="1244" spans="3:3" ht="15" thickBot="1">
      <c r="C1244" s="203" t="s">
        <v>1355</v>
      </c>
    </row>
    <row r="1245" spans="3:3" ht="15" thickBot="1">
      <c r="C1245" s="203" t="s">
        <v>1356</v>
      </c>
    </row>
    <row r="1246" spans="3:3" ht="15" thickBot="1">
      <c r="C1246" s="203" t="s">
        <v>1357</v>
      </c>
    </row>
    <row r="1247" spans="3:3" ht="15" thickBot="1">
      <c r="C1247" s="203" t="s">
        <v>1358</v>
      </c>
    </row>
    <row r="1248" spans="3:3" ht="15" thickBot="1">
      <c r="C1248" s="203" t="s">
        <v>1359</v>
      </c>
    </row>
    <row r="1249" spans="3:3" ht="15" thickBot="1">
      <c r="C1249" s="203" t="s">
        <v>1360</v>
      </c>
    </row>
    <row r="1250" spans="3:3" ht="15" thickBot="1">
      <c r="C1250" s="203" t="s">
        <v>1361</v>
      </c>
    </row>
    <row r="1251" spans="3:3" ht="15" thickBot="1">
      <c r="C1251" s="203" t="s">
        <v>1362</v>
      </c>
    </row>
    <row r="1252" spans="3:3" ht="15" thickBot="1">
      <c r="C1252" s="203" t="s">
        <v>1363</v>
      </c>
    </row>
    <row r="1253" spans="3:3" ht="15" thickBot="1">
      <c r="C1253" s="203" t="s">
        <v>1364</v>
      </c>
    </row>
    <row r="1254" spans="3:3" ht="15" thickBot="1">
      <c r="C1254" s="203" t="s">
        <v>1365</v>
      </c>
    </row>
    <row r="1255" spans="3:3" ht="15" thickBot="1">
      <c r="C1255" s="203" t="s">
        <v>1366</v>
      </c>
    </row>
    <row r="1256" spans="3:3" ht="15" thickBot="1">
      <c r="C1256" s="203" t="s">
        <v>1367</v>
      </c>
    </row>
    <row r="1257" spans="3:3" ht="15" thickBot="1">
      <c r="C1257" s="203" t="s">
        <v>1368</v>
      </c>
    </row>
    <row r="1258" spans="3:3" ht="15" thickBot="1">
      <c r="C1258" s="203" t="s">
        <v>1369</v>
      </c>
    </row>
    <row r="1259" spans="3:3" ht="15" thickBot="1">
      <c r="C1259" s="203" t="s">
        <v>1370</v>
      </c>
    </row>
    <row r="1260" spans="3:3" ht="15" thickBot="1">
      <c r="C1260" s="203" t="s">
        <v>1371</v>
      </c>
    </row>
    <row r="1261" spans="3:3" ht="15" thickBot="1">
      <c r="C1261" s="203" t="s">
        <v>1372</v>
      </c>
    </row>
    <row r="1262" spans="3:3" ht="15" thickBot="1">
      <c r="C1262" s="203" t="s">
        <v>1373</v>
      </c>
    </row>
    <row r="1263" spans="3:3" ht="15" thickBot="1">
      <c r="C1263" s="203" t="s">
        <v>1374</v>
      </c>
    </row>
    <row r="1264" spans="3:3" ht="15" thickBot="1">
      <c r="C1264" s="203" t="s">
        <v>1375</v>
      </c>
    </row>
    <row r="1265" spans="3:3" ht="15" thickBot="1">
      <c r="C1265" s="203" t="s">
        <v>1376</v>
      </c>
    </row>
    <row r="1266" spans="3:3" ht="15" thickBot="1">
      <c r="C1266" s="203" t="s">
        <v>1377</v>
      </c>
    </row>
    <row r="1267" spans="3:3" ht="15" thickBot="1">
      <c r="C1267" s="203" t="s">
        <v>1378</v>
      </c>
    </row>
    <row r="1268" spans="3:3" ht="15" thickBot="1">
      <c r="C1268" s="203" t="s">
        <v>1379</v>
      </c>
    </row>
    <row r="1269" spans="3:3" ht="15" thickBot="1">
      <c r="C1269" s="203" t="s">
        <v>1380</v>
      </c>
    </row>
    <row r="1270" spans="3:3" ht="15" thickBot="1">
      <c r="C1270" s="203" t="s">
        <v>1381</v>
      </c>
    </row>
    <row r="1271" spans="3:3" ht="15" thickBot="1">
      <c r="C1271" s="203" t="s">
        <v>1382</v>
      </c>
    </row>
    <row r="1272" spans="3:3" ht="15" thickBot="1">
      <c r="C1272" s="203" t="s">
        <v>1383</v>
      </c>
    </row>
    <row r="1273" spans="3:3" ht="15" thickBot="1">
      <c r="C1273" s="203" t="s">
        <v>1384</v>
      </c>
    </row>
    <row r="1274" spans="3:3" ht="15" thickBot="1">
      <c r="C1274" s="203" t="s">
        <v>1385</v>
      </c>
    </row>
    <row r="1275" spans="3:3" ht="15" thickBot="1">
      <c r="C1275" s="203" t="s">
        <v>1386</v>
      </c>
    </row>
    <row r="1276" spans="3:3" ht="15" thickBot="1">
      <c r="C1276" s="203" t="s">
        <v>1387</v>
      </c>
    </row>
    <row r="1277" spans="3:3" ht="15" thickBot="1">
      <c r="C1277" s="203" t="s">
        <v>1388</v>
      </c>
    </row>
    <row r="1278" spans="3:3" ht="15" thickBot="1">
      <c r="C1278" s="203" t="s">
        <v>1389</v>
      </c>
    </row>
    <row r="1279" spans="3:3" ht="15" thickBot="1">
      <c r="C1279" s="203" t="s">
        <v>1390</v>
      </c>
    </row>
    <row r="1280" spans="3:3" ht="15" thickBot="1">
      <c r="C1280" s="203" t="s">
        <v>1391</v>
      </c>
    </row>
    <row r="1281" spans="3:3" ht="15" thickBot="1">
      <c r="C1281" s="203" t="s">
        <v>1392</v>
      </c>
    </row>
    <row r="1282" spans="3:3" ht="15" thickBot="1">
      <c r="C1282" s="203" t="s">
        <v>1393</v>
      </c>
    </row>
    <row r="1283" spans="3:3" ht="15" thickBot="1">
      <c r="C1283" s="203" t="s">
        <v>1394</v>
      </c>
    </row>
    <row r="1284" spans="3:3" ht="15" thickBot="1">
      <c r="C1284" s="203" t="s">
        <v>1395</v>
      </c>
    </row>
    <row r="1285" spans="3:3" ht="15" thickBot="1">
      <c r="C1285" s="203" t="s">
        <v>1396</v>
      </c>
    </row>
    <row r="1286" spans="3:3" ht="15" thickBot="1">
      <c r="C1286" s="203" t="s">
        <v>1397</v>
      </c>
    </row>
    <row r="1287" spans="3:3" ht="15" thickBot="1">
      <c r="C1287" s="203" t="s">
        <v>1398</v>
      </c>
    </row>
    <row r="1288" spans="3:3" ht="15" thickBot="1">
      <c r="C1288" s="203" t="s">
        <v>1399</v>
      </c>
    </row>
    <row r="1289" spans="3:3" ht="15" thickBot="1">
      <c r="C1289" s="203" t="s">
        <v>1400</v>
      </c>
    </row>
    <row r="1290" spans="3:3" ht="15" thickBot="1">
      <c r="C1290" s="203" t="s">
        <v>1401</v>
      </c>
    </row>
    <row r="1291" spans="3:3" ht="15" thickBot="1">
      <c r="C1291" s="203" t="s">
        <v>1402</v>
      </c>
    </row>
    <row r="1292" spans="3:3" ht="15" thickBot="1">
      <c r="C1292" s="203" t="s">
        <v>1403</v>
      </c>
    </row>
    <row r="1293" spans="3:3" ht="15" thickBot="1">
      <c r="C1293" s="203" t="s">
        <v>1404</v>
      </c>
    </row>
    <row r="1294" spans="3:3" ht="15" thickBot="1">
      <c r="C1294" s="203" t="s">
        <v>1405</v>
      </c>
    </row>
    <row r="1295" spans="3:3" ht="15" thickBot="1">
      <c r="C1295" s="203" t="s">
        <v>1406</v>
      </c>
    </row>
    <row r="1296" spans="3:3" ht="15" thickBot="1">
      <c r="C1296" s="203" t="s">
        <v>1407</v>
      </c>
    </row>
    <row r="1297" spans="3:3" ht="15" thickBot="1">
      <c r="C1297" s="203" t="s">
        <v>1408</v>
      </c>
    </row>
    <row r="1298" spans="3:3" ht="15" thickBot="1">
      <c r="C1298" s="203" t="s">
        <v>1409</v>
      </c>
    </row>
    <row r="1299" spans="3:3" ht="15" thickBot="1">
      <c r="C1299" s="203" t="s">
        <v>1410</v>
      </c>
    </row>
    <row r="1300" spans="3:3" ht="15" thickBot="1">
      <c r="C1300" s="203" t="s">
        <v>1411</v>
      </c>
    </row>
    <row r="1301" spans="3:3" ht="15" thickBot="1">
      <c r="C1301" s="203" t="s">
        <v>1412</v>
      </c>
    </row>
    <row r="1302" spans="3:3" ht="15" thickBot="1">
      <c r="C1302" s="203" t="s">
        <v>1413</v>
      </c>
    </row>
    <row r="1303" spans="3:3" ht="15" thickBot="1">
      <c r="C1303" s="203" t="s">
        <v>1414</v>
      </c>
    </row>
    <row r="1304" spans="3:3" ht="15" thickBot="1">
      <c r="C1304" s="203" t="s">
        <v>1415</v>
      </c>
    </row>
    <row r="1305" spans="3:3" ht="15" thickBot="1">
      <c r="C1305" s="203" t="s">
        <v>1416</v>
      </c>
    </row>
    <row r="1306" spans="3:3" ht="15" thickBot="1">
      <c r="C1306" s="203" t="s">
        <v>1417</v>
      </c>
    </row>
    <row r="1307" spans="3:3" ht="15" thickBot="1">
      <c r="C1307" s="203" t="s">
        <v>1418</v>
      </c>
    </row>
    <row r="1308" spans="3:3" ht="15" thickBot="1">
      <c r="C1308" s="203" t="s">
        <v>1419</v>
      </c>
    </row>
    <row r="1309" spans="3:3" ht="15" thickBot="1">
      <c r="C1309" s="203" t="s">
        <v>1420</v>
      </c>
    </row>
    <row r="1310" spans="3:3" ht="15" thickBot="1">
      <c r="C1310" s="203" t="s">
        <v>1421</v>
      </c>
    </row>
    <row r="1311" spans="3:3" ht="15" thickBot="1">
      <c r="C1311" s="203" t="s">
        <v>1422</v>
      </c>
    </row>
    <row r="1312" spans="3:3" ht="15" thickBot="1">
      <c r="C1312" s="203" t="s">
        <v>1423</v>
      </c>
    </row>
    <row r="1313" spans="3:3" ht="15" thickBot="1">
      <c r="C1313" s="203" t="s">
        <v>1424</v>
      </c>
    </row>
    <row r="1314" spans="3:3" ht="15" thickBot="1">
      <c r="C1314" s="203" t="s">
        <v>1425</v>
      </c>
    </row>
    <row r="1315" spans="3:3" ht="15" thickBot="1">
      <c r="C1315" s="203" t="s">
        <v>1426</v>
      </c>
    </row>
    <row r="1316" spans="3:3" ht="15" thickBot="1">
      <c r="C1316" s="203" t="s">
        <v>1427</v>
      </c>
    </row>
    <row r="1317" spans="3:3" ht="15" thickBot="1">
      <c r="C1317" s="203" t="s">
        <v>1428</v>
      </c>
    </row>
    <row r="1318" spans="3:3" ht="15" thickBot="1">
      <c r="C1318" s="203" t="s">
        <v>1429</v>
      </c>
    </row>
    <row r="1319" spans="3:3" ht="15" thickBot="1">
      <c r="C1319" s="203" t="s">
        <v>1430</v>
      </c>
    </row>
    <row r="1320" spans="3:3" ht="15" thickBot="1">
      <c r="C1320" s="203" t="s">
        <v>1431</v>
      </c>
    </row>
    <row r="1321" spans="3:3" ht="15" thickBot="1">
      <c r="C1321" s="203" t="s">
        <v>1432</v>
      </c>
    </row>
    <row r="1322" spans="3:3" ht="15" thickBot="1">
      <c r="C1322" s="203" t="s">
        <v>1433</v>
      </c>
    </row>
    <row r="1323" spans="3:3" ht="15" thickBot="1">
      <c r="C1323" s="203" t="s">
        <v>1434</v>
      </c>
    </row>
    <row r="1324" spans="3:3" ht="15" thickBot="1">
      <c r="C1324" s="203" t="s">
        <v>1435</v>
      </c>
    </row>
    <row r="1325" spans="3:3" ht="15" thickBot="1">
      <c r="C1325" s="203" t="s">
        <v>1436</v>
      </c>
    </row>
    <row r="1326" spans="3:3" ht="15" thickBot="1">
      <c r="C1326" s="203" t="s">
        <v>1437</v>
      </c>
    </row>
    <row r="1327" spans="3:3" ht="15" thickBot="1">
      <c r="C1327" s="203" t="s">
        <v>1438</v>
      </c>
    </row>
    <row r="1328" spans="3:3" ht="15" thickBot="1">
      <c r="C1328" s="203" t="s">
        <v>1439</v>
      </c>
    </row>
    <row r="1329" spans="3:3" ht="15" thickBot="1">
      <c r="C1329" s="203" t="s">
        <v>1440</v>
      </c>
    </row>
    <row r="1330" spans="3:3" ht="15" thickBot="1">
      <c r="C1330" s="203" t="s">
        <v>1441</v>
      </c>
    </row>
    <row r="1331" spans="3:3" ht="15" thickBot="1">
      <c r="C1331" s="203" t="s">
        <v>1442</v>
      </c>
    </row>
    <row r="1332" spans="3:3" ht="15" thickBot="1">
      <c r="C1332" s="203" t="s">
        <v>1443</v>
      </c>
    </row>
    <row r="1333" spans="3:3" ht="15" thickBot="1">
      <c r="C1333" s="203" t="s">
        <v>1444</v>
      </c>
    </row>
    <row r="1334" spans="3:3" ht="15" thickBot="1">
      <c r="C1334" s="203" t="s">
        <v>1445</v>
      </c>
    </row>
    <row r="1335" spans="3:3" ht="15" thickBot="1">
      <c r="C1335" s="203" t="s">
        <v>1446</v>
      </c>
    </row>
    <row r="1336" spans="3:3" ht="15" thickBot="1">
      <c r="C1336" s="203" t="s">
        <v>1447</v>
      </c>
    </row>
    <row r="1337" spans="3:3" ht="15" thickBot="1">
      <c r="C1337" s="203" t="s">
        <v>1448</v>
      </c>
    </row>
    <row r="1338" spans="3:3" ht="15" thickBot="1">
      <c r="C1338" s="203" t="s">
        <v>1449</v>
      </c>
    </row>
    <row r="1339" spans="3:3" ht="15" thickBot="1">
      <c r="C1339" s="203" t="s">
        <v>1450</v>
      </c>
    </row>
    <row r="1340" spans="3:3" ht="15" thickBot="1">
      <c r="C1340" s="203" t="s">
        <v>1451</v>
      </c>
    </row>
    <row r="1341" spans="3:3" ht="15" thickBot="1">
      <c r="C1341" s="203" t="s">
        <v>1452</v>
      </c>
    </row>
    <row r="1342" spans="3:3" ht="15" thickBot="1">
      <c r="C1342" s="203" t="s">
        <v>1453</v>
      </c>
    </row>
    <row r="1343" spans="3:3" ht="15" thickBot="1">
      <c r="C1343" s="203" t="s">
        <v>1454</v>
      </c>
    </row>
    <row r="1344" spans="3:3" ht="15" thickBot="1">
      <c r="C1344" s="203" t="s">
        <v>1455</v>
      </c>
    </row>
    <row r="1345" spans="3:3" ht="15" thickBot="1">
      <c r="C1345" s="203" t="s">
        <v>1456</v>
      </c>
    </row>
    <row r="1346" spans="3:3" ht="15" thickBot="1">
      <c r="C1346" s="203" t="s">
        <v>1457</v>
      </c>
    </row>
    <row r="1347" spans="3:3" ht="15" thickBot="1">
      <c r="C1347" s="203" t="s">
        <v>1458</v>
      </c>
    </row>
    <row r="1348" spans="3:3" ht="15" thickBot="1">
      <c r="C1348" s="203" t="s">
        <v>1459</v>
      </c>
    </row>
    <row r="1349" spans="3:3" ht="15" thickBot="1">
      <c r="C1349" s="203" t="s">
        <v>1460</v>
      </c>
    </row>
    <row r="1350" spans="3:3" ht="15" thickBot="1">
      <c r="C1350" s="203" t="s">
        <v>1461</v>
      </c>
    </row>
    <row r="1351" spans="3:3" ht="15" thickBot="1">
      <c r="C1351" s="203" t="s">
        <v>1462</v>
      </c>
    </row>
    <row r="1352" spans="3:3" ht="15" thickBot="1">
      <c r="C1352" s="203" t="s">
        <v>1463</v>
      </c>
    </row>
    <row r="1353" spans="3:3" ht="15" thickBot="1">
      <c r="C1353" s="203" t="s">
        <v>1464</v>
      </c>
    </row>
    <row r="1354" spans="3:3" ht="15" thickBot="1">
      <c r="C1354" s="203" t="s">
        <v>1465</v>
      </c>
    </row>
    <row r="1355" spans="3:3" ht="15" thickBot="1">
      <c r="C1355" s="203" t="s">
        <v>1466</v>
      </c>
    </row>
    <row r="1356" spans="3:3" ht="15" thickBot="1">
      <c r="C1356" s="203" t="s">
        <v>1467</v>
      </c>
    </row>
    <row r="1357" spans="3:3" ht="15" thickBot="1">
      <c r="C1357" s="203" t="s">
        <v>1468</v>
      </c>
    </row>
    <row r="1358" spans="3:3" ht="15" thickBot="1">
      <c r="C1358" s="203" t="s">
        <v>1469</v>
      </c>
    </row>
    <row r="1359" spans="3:3" ht="15" thickBot="1">
      <c r="C1359" s="203" t="s">
        <v>1470</v>
      </c>
    </row>
    <row r="1360" spans="3:3" ht="15" thickBot="1">
      <c r="C1360" s="203" t="s">
        <v>1471</v>
      </c>
    </row>
    <row r="1361" spans="3:3" ht="15" thickBot="1">
      <c r="C1361" s="203" t="s">
        <v>1471</v>
      </c>
    </row>
    <row r="1362" spans="3:3" ht="15" thickBot="1">
      <c r="C1362" s="203" t="s">
        <v>1472</v>
      </c>
    </row>
    <row r="1363" spans="3:3" ht="15" thickBot="1">
      <c r="C1363" s="203" t="s">
        <v>1473</v>
      </c>
    </row>
    <row r="1364" spans="3:3" ht="15" thickBot="1">
      <c r="C1364" s="203" t="s">
        <v>1474</v>
      </c>
    </row>
    <row r="1365" spans="3:3" ht="15" thickBot="1">
      <c r="C1365" s="203" t="s">
        <v>1475</v>
      </c>
    </row>
    <row r="1366" spans="3:3" ht="15" thickBot="1">
      <c r="C1366" s="203" t="s">
        <v>1476</v>
      </c>
    </row>
    <row r="1367" spans="3:3" ht="15" thickBot="1">
      <c r="C1367" s="203" t="s">
        <v>1477</v>
      </c>
    </row>
    <row r="1368" spans="3:3" ht="15" thickBot="1">
      <c r="C1368" s="203" t="s">
        <v>1478</v>
      </c>
    </row>
    <row r="1369" spans="3:3" ht="15" thickBot="1">
      <c r="C1369" s="203" t="s">
        <v>1479</v>
      </c>
    </row>
    <row r="1370" spans="3:3" ht="15" thickBot="1">
      <c r="C1370" s="203" t="s">
        <v>1480</v>
      </c>
    </row>
    <row r="1371" spans="3:3" ht="15" thickBot="1">
      <c r="C1371" s="203" t="s">
        <v>1481</v>
      </c>
    </row>
    <row r="1372" spans="3:3" ht="15" thickBot="1">
      <c r="C1372" s="203" t="s">
        <v>1482</v>
      </c>
    </row>
    <row r="1373" spans="3:3" ht="15" thickBot="1">
      <c r="C1373" s="203" t="s">
        <v>1483</v>
      </c>
    </row>
    <row r="1374" spans="3:3" ht="15" thickBot="1">
      <c r="C1374" s="203" t="s">
        <v>1484</v>
      </c>
    </row>
    <row r="1375" spans="3:3" ht="15" thickBot="1">
      <c r="C1375" s="203" t="s">
        <v>1485</v>
      </c>
    </row>
    <row r="1376" spans="3:3" ht="15" thickBot="1">
      <c r="C1376" s="203" t="s">
        <v>1486</v>
      </c>
    </row>
    <row r="1377" spans="3:3" ht="15" thickBot="1">
      <c r="C1377" s="203" t="s">
        <v>1487</v>
      </c>
    </row>
    <row r="1378" spans="3:3" ht="15" thickBot="1">
      <c r="C1378" s="203" t="s">
        <v>1488</v>
      </c>
    </row>
    <row r="1379" spans="3:3" ht="15" thickBot="1">
      <c r="C1379" s="203" t="s">
        <v>1489</v>
      </c>
    </row>
    <row r="1380" spans="3:3" ht="15" thickBot="1">
      <c r="C1380" s="203" t="s">
        <v>1490</v>
      </c>
    </row>
    <row r="1381" spans="3:3" ht="15" thickBot="1">
      <c r="C1381" s="203" t="s">
        <v>1491</v>
      </c>
    </row>
    <row r="1382" spans="3:3" ht="15" thickBot="1">
      <c r="C1382" s="203" t="s">
        <v>1492</v>
      </c>
    </row>
    <row r="1383" spans="3:3" ht="15" thickBot="1">
      <c r="C1383" s="203" t="s">
        <v>1493</v>
      </c>
    </row>
    <row r="1384" spans="3:3" ht="15" thickBot="1">
      <c r="C1384" s="203" t="s">
        <v>1494</v>
      </c>
    </row>
    <row r="1385" spans="3:3" ht="15" thickBot="1">
      <c r="C1385" s="203" t="s">
        <v>1495</v>
      </c>
    </row>
    <row r="1386" spans="3:3" ht="15" thickBot="1">
      <c r="C1386" s="203" t="s">
        <v>1496</v>
      </c>
    </row>
    <row r="1387" spans="3:3" ht="15" thickBot="1">
      <c r="C1387" s="203" t="s">
        <v>1497</v>
      </c>
    </row>
    <row r="1388" spans="3:3" ht="15" thickBot="1">
      <c r="C1388" s="203" t="s">
        <v>1498</v>
      </c>
    </row>
    <row r="1389" spans="3:3" ht="15" thickBot="1">
      <c r="C1389" s="203" t="s">
        <v>1499</v>
      </c>
    </row>
    <row r="1390" spans="3:3" ht="15" thickBot="1">
      <c r="C1390" s="203" t="s">
        <v>1500</v>
      </c>
    </row>
    <row r="1391" spans="3:3" ht="15" thickBot="1">
      <c r="C1391" s="203" t="s">
        <v>1501</v>
      </c>
    </row>
    <row r="1392" spans="3:3" ht="15" thickBot="1">
      <c r="C1392" s="203" t="s">
        <v>1502</v>
      </c>
    </row>
    <row r="1393" spans="3:3" ht="15" thickBot="1">
      <c r="C1393" s="203" t="s">
        <v>1503</v>
      </c>
    </row>
    <row r="1394" spans="3:3" ht="15" thickBot="1">
      <c r="C1394" s="203" t="s">
        <v>1504</v>
      </c>
    </row>
    <row r="1395" spans="3:3" ht="15" thickBot="1">
      <c r="C1395" s="203" t="s">
        <v>1505</v>
      </c>
    </row>
    <row r="1396" spans="3:3" ht="15" thickBot="1">
      <c r="C1396" s="203" t="s">
        <v>1506</v>
      </c>
    </row>
    <row r="1397" spans="3:3" ht="15" thickBot="1">
      <c r="C1397" s="203" t="s">
        <v>1507</v>
      </c>
    </row>
    <row r="1398" spans="3:3" ht="15" thickBot="1">
      <c r="C1398" s="203" t="s">
        <v>1508</v>
      </c>
    </row>
    <row r="1399" spans="3:3" ht="15" thickBot="1">
      <c r="C1399" s="203" t="s">
        <v>1509</v>
      </c>
    </row>
    <row r="1400" spans="3:3" ht="15" thickBot="1">
      <c r="C1400" s="203" t="s">
        <v>1510</v>
      </c>
    </row>
    <row r="1401" spans="3:3" ht="15" thickBot="1">
      <c r="C1401" s="203" t="s">
        <v>1511</v>
      </c>
    </row>
    <row r="1402" spans="3:3" ht="15" thickBot="1">
      <c r="C1402" s="203" t="s">
        <v>1512</v>
      </c>
    </row>
    <row r="1403" spans="3:3" ht="15" thickBot="1">
      <c r="C1403" s="203" t="s">
        <v>1513</v>
      </c>
    </row>
    <row r="1404" spans="3:3" ht="15" thickBot="1">
      <c r="C1404" s="203" t="s">
        <v>1514</v>
      </c>
    </row>
    <row r="1405" spans="3:3" ht="15" thickBot="1">
      <c r="C1405" s="203" t="s">
        <v>1515</v>
      </c>
    </row>
    <row r="1406" spans="3:3" ht="15" thickBot="1">
      <c r="C1406" s="203" t="s">
        <v>1516</v>
      </c>
    </row>
    <row r="1407" spans="3:3" ht="15" thickBot="1">
      <c r="C1407" s="203" t="s">
        <v>1517</v>
      </c>
    </row>
    <row r="1408" spans="3:3" ht="15" thickBot="1">
      <c r="C1408" s="203" t="s">
        <v>1518</v>
      </c>
    </row>
    <row r="1409" spans="3:3" ht="15" thickBot="1">
      <c r="C1409" s="203" t="s">
        <v>1519</v>
      </c>
    </row>
    <row r="1410" spans="3:3" ht="15" thickBot="1">
      <c r="C1410" s="203" t="s">
        <v>1520</v>
      </c>
    </row>
    <row r="1411" spans="3:3" ht="15" thickBot="1">
      <c r="C1411" s="203" t="s">
        <v>1521</v>
      </c>
    </row>
    <row r="1412" spans="3:3" ht="15" thickBot="1">
      <c r="C1412" s="203" t="s">
        <v>1522</v>
      </c>
    </row>
    <row r="1413" spans="3:3" ht="15" thickBot="1">
      <c r="C1413" s="203" t="s">
        <v>1523</v>
      </c>
    </row>
    <row r="1414" spans="3:3" ht="15" thickBot="1">
      <c r="C1414" s="203" t="s">
        <v>1524</v>
      </c>
    </row>
    <row r="1415" spans="3:3" ht="15" thickBot="1">
      <c r="C1415" s="203" t="s">
        <v>1525</v>
      </c>
    </row>
    <row r="1416" spans="3:3" ht="15" thickBot="1">
      <c r="C1416" s="203" t="s">
        <v>1526</v>
      </c>
    </row>
    <row r="1417" spans="3:3" ht="15" thickBot="1">
      <c r="C1417" s="203" t="s">
        <v>1527</v>
      </c>
    </row>
    <row r="1418" spans="3:3" ht="15" thickBot="1">
      <c r="C1418" s="203" t="s">
        <v>1528</v>
      </c>
    </row>
    <row r="1419" spans="3:3" ht="15" thickBot="1">
      <c r="C1419" s="203" t="s">
        <v>1529</v>
      </c>
    </row>
    <row r="1420" spans="3:3" ht="15" thickBot="1">
      <c r="C1420" s="203" t="s">
        <v>1530</v>
      </c>
    </row>
    <row r="1421" spans="3:3" ht="15" thickBot="1">
      <c r="C1421" s="203" t="s">
        <v>1531</v>
      </c>
    </row>
    <row r="1422" spans="3:3" ht="15" thickBot="1">
      <c r="C1422" s="203" t="s">
        <v>1532</v>
      </c>
    </row>
    <row r="1423" spans="3:3" ht="15" thickBot="1">
      <c r="C1423" s="203" t="s">
        <v>1533</v>
      </c>
    </row>
    <row r="1424" spans="3:3" ht="15" thickBot="1">
      <c r="C1424" s="203" t="s">
        <v>1534</v>
      </c>
    </row>
    <row r="1425" spans="3:3" ht="15" thickBot="1">
      <c r="C1425" s="203" t="s">
        <v>1535</v>
      </c>
    </row>
    <row r="1426" spans="3:3" ht="15" thickBot="1">
      <c r="C1426" s="203" t="s">
        <v>1536</v>
      </c>
    </row>
    <row r="1427" spans="3:3" ht="15" thickBot="1">
      <c r="C1427" s="203" t="s">
        <v>1537</v>
      </c>
    </row>
    <row r="1428" spans="3:3" ht="15" thickBot="1">
      <c r="C1428" s="203" t="s">
        <v>1538</v>
      </c>
    </row>
    <row r="1429" spans="3:3" ht="15" thickBot="1">
      <c r="C1429" s="203" t="s">
        <v>1539</v>
      </c>
    </row>
    <row r="1430" spans="3:3" ht="15" thickBot="1">
      <c r="C1430" s="203" t="s">
        <v>1540</v>
      </c>
    </row>
    <row r="1431" spans="3:3" ht="15" thickBot="1">
      <c r="C1431" s="203" t="s">
        <v>1541</v>
      </c>
    </row>
    <row r="1432" spans="3:3" ht="15" thickBot="1">
      <c r="C1432" s="203" t="s">
        <v>1542</v>
      </c>
    </row>
    <row r="1433" spans="3:3" ht="15" thickBot="1">
      <c r="C1433" s="203" t="s">
        <v>1543</v>
      </c>
    </row>
    <row r="1434" spans="3:3" ht="15" thickBot="1">
      <c r="C1434" s="203" t="s">
        <v>1544</v>
      </c>
    </row>
    <row r="1435" spans="3:3" ht="15" thickBot="1">
      <c r="C1435" s="203" t="s">
        <v>1545</v>
      </c>
    </row>
    <row r="1436" spans="3:3" ht="15" thickBot="1">
      <c r="C1436" s="203" t="s">
        <v>1546</v>
      </c>
    </row>
    <row r="1437" spans="3:3" ht="15" thickBot="1">
      <c r="C1437" s="203" t="s">
        <v>1547</v>
      </c>
    </row>
    <row r="1438" spans="3:3" ht="15" thickBot="1">
      <c r="C1438" s="203" t="s">
        <v>1548</v>
      </c>
    </row>
    <row r="1439" spans="3:3" ht="15" thickBot="1">
      <c r="C1439" s="203" t="s">
        <v>1549</v>
      </c>
    </row>
    <row r="1440" spans="3:3" ht="15" thickBot="1">
      <c r="C1440" s="203" t="s">
        <v>1550</v>
      </c>
    </row>
    <row r="1441" spans="3:3" ht="15" thickBot="1">
      <c r="C1441" s="203" t="s">
        <v>1551</v>
      </c>
    </row>
    <row r="1442" spans="3:3" ht="15" thickBot="1">
      <c r="C1442" s="203" t="s">
        <v>1552</v>
      </c>
    </row>
    <row r="1443" spans="3:3" ht="15" thickBot="1">
      <c r="C1443" s="203" t="s">
        <v>1553</v>
      </c>
    </row>
    <row r="1444" spans="3:3" ht="15" thickBot="1">
      <c r="C1444" s="203" t="s">
        <v>1554</v>
      </c>
    </row>
    <row r="1445" spans="3:3" ht="15" thickBot="1">
      <c r="C1445" s="203" t="s">
        <v>1555</v>
      </c>
    </row>
    <row r="1446" spans="3:3" ht="15" thickBot="1">
      <c r="C1446" s="203" t="s">
        <v>1556</v>
      </c>
    </row>
    <row r="1447" spans="3:3" ht="15" thickBot="1">
      <c r="C1447" s="203" t="s">
        <v>1557</v>
      </c>
    </row>
    <row r="1448" spans="3:3" ht="15" thickBot="1">
      <c r="C1448" s="203" t="s">
        <v>1558</v>
      </c>
    </row>
    <row r="1449" spans="3:3" ht="15" thickBot="1">
      <c r="C1449" s="203" t="s">
        <v>1559</v>
      </c>
    </row>
    <row r="1450" spans="3:3" ht="15" thickBot="1">
      <c r="C1450" s="203" t="s">
        <v>1560</v>
      </c>
    </row>
    <row r="1451" spans="3:3" ht="15" thickBot="1">
      <c r="C1451" s="203" t="s">
        <v>1561</v>
      </c>
    </row>
    <row r="1452" spans="3:3" ht="15" thickBot="1">
      <c r="C1452" s="203" t="s">
        <v>1562</v>
      </c>
    </row>
    <row r="1453" spans="3:3" ht="15" thickBot="1">
      <c r="C1453" s="203" t="s">
        <v>1563</v>
      </c>
    </row>
    <row r="1454" spans="3:3" ht="15" thickBot="1">
      <c r="C1454" s="203" t="s">
        <v>1564</v>
      </c>
    </row>
    <row r="1455" spans="3:3" ht="15" thickBot="1">
      <c r="C1455" s="203" t="s">
        <v>1565</v>
      </c>
    </row>
    <row r="1456" spans="3:3" ht="15" thickBot="1">
      <c r="C1456" s="203" t="s">
        <v>1566</v>
      </c>
    </row>
    <row r="1457" spans="3:3" ht="15" thickBot="1">
      <c r="C1457" s="203" t="s">
        <v>1567</v>
      </c>
    </row>
    <row r="1458" spans="3:3" ht="15" thickBot="1">
      <c r="C1458" s="203" t="s">
        <v>1568</v>
      </c>
    </row>
    <row r="1459" spans="3:3" ht="15" thickBot="1">
      <c r="C1459" s="203" t="s">
        <v>1569</v>
      </c>
    </row>
    <row r="1460" spans="3:3" ht="15" thickBot="1">
      <c r="C1460" s="203" t="s">
        <v>1570</v>
      </c>
    </row>
    <row r="1461" spans="3:3" ht="15" thickBot="1">
      <c r="C1461" s="203" t="s">
        <v>1571</v>
      </c>
    </row>
    <row r="1462" spans="3:3" ht="15" thickBot="1">
      <c r="C1462" s="203" t="s">
        <v>1572</v>
      </c>
    </row>
    <row r="1463" spans="3:3" ht="15" thickBot="1">
      <c r="C1463" s="203" t="s">
        <v>1573</v>
      </c>
    </row>
    <row r="1464" spans="3:3" ht="15" thickBot="1">
      <c r="C1464" s="203" t="s">
        <v>1574</v>
      </c>
    </row>
    <row r="1465" spans="3:3" ht="15" thickBot="1">
      <c r="C1465" s="203" t="s">
        <v>1575</v>
      </c>
    </row>
    <row r="1466" spans="3:3" ht="15" thickBot="1">
      <c r="C1466" s="203" t="s">
        <v>1576</v>
      </c>
    </row>
    <row r="1467" spans="3:3" ht="15" thickBot="1">
      <c r="C1467" s="203" t="s">
        <v>1577</v>
      </c>
    </row>
    <row r="1468" spans="3:3" ht="15" thickBot="1">
      <c r="C1468" s="203" t="s">
        <v>1578</v>
      </c>
    </row>
    <row r="1469" spans="3:3" ht="15" thickBot="1">
      <c r="C1469" s="203" t="s">
        <v>1579</v>
      </c>
    </row>
    <row r="1470" spans="3:3" ht="15" thickBot="1">
      <c r="C1470" s="203" t="s">
        <v>1580</v>
      </c>
    </row>
    <row r="1471" spans="3:3" ht="15" thickBot="1">
      <c r="C1471" s="203" t="s">
        <v>1581</v>
      </c>
    </row>
    <row r="1472" spans="3:3" ht="15" thickBot="1">
      <c r="C1472" s="203" t="s">
        <v>1582</v>
      </c>
    </row>
    <row r="1473" spans="3:3" ht="15" thickBot="1">
      <c r="C1473" s="203" t="s">
        <v>1583</v>
      </c>
    </row>
    <row r="1474" spans="3:3" ht="15" thickBot="1">
      <c r="C1474" s="203" t="s">
        <v>1584</v>
      </c>
    </row>
    <row r="1475" spans="3:3" ht="15" thickBot="1">
      <c r="C1475" s="203" t="s">
        <v>1585</v>
      </c>
    </row>
    <row r="1476" spans="3:3" ht="15" thickBot="1">
      <c r="C1476" s="203" t="s">
        <v>1586</v>
      </c>
    </row>
    <row r="1477" spans="3:3" ht="15" thickBot="1">
      <c r="C1477" s="203" t="s">
        <v>1587</v>
      </c>
    </row>
    <row r="1478" spans="3:3" ht="15" thickBot="1">
      <c r="C1478" s="203" t="s">
        <v>1588</v>
      </c>
    </row>
    <row r="1479" spans="3:3" ht="15" thickBot="1">
      <c r="C1479" s="203" t="s">
        <v>1589</v>
      </c>
    </row>
    <row r="1480" spans="3:3" ht="15" thickBot="1">
      <c r="C1480" s="203" t="s">
        <v>1590</v>
      </c>
    </row>
    <row r="1481" spans="3:3" ht="15" thickBot="1">
      <c r="C1481" s="203" t="s">
        <v>1591</v>
      </c>
    </row>
    <row r="1482" spans="3:3" ht="15" thickBot="1">
      <c r="C1482" s="203" t="s">
        <v>1592</v>
      </c>
    </row>
    <row r="1483" spans="3:3" ht="15" thickBot="1">
      <c r="C1483" s="203" t="s">
        <v>1593</v>
      </c>
    </row>
    <row r="1484" spans="3:3" ht="15" thickBot="1">
      <c r="C1484" s="203" t="s">
        <v>1594</v>
      </c>
    </row>
    <row r="1485" spans="3:3" ht="15" thickBot="1">
      <c r="C1485" s="203" t="s">
        <v>1595</v>
      </c>
    </row>
    <row r="1486" spans="3:3" ht="15" thickBot="1">
      <c r="C1486" s="203" t="s">
        <v>1596</v>
      </c>
    </row>
    <row r="1487" spans="3:3" ht="15" thickBot="1">
      <c r="C1487" s="203" t="s">
        <v>1597</v>
      </c>
    </row>
    <row r="1488" spans="3:3" ht="15" thickBot="1">
      <c r="C1488" s="203" t="s">
        <v>1598</v>
      </c>
    </row>
    <row r="1489" spans="3:3" ht="15" thickBot="1">
      <c r="C1489" s="203" t="s">
        <v>1599</v>
      </c>
    </row>
    <row r="1490" spans="3:3" ht="15" thickBot="1">
      <c r="C1490" s="203" t="s">
        <v>1600</v>
      </c>
    </row>
    <row r="1491" spans="3:3" ht="15" thickBot="1">
      <c r="C1491" s="203" t="s">
        <v>1601</v>
      </c>
    </row>
    <row r="1492" spans="3:3" ht="15" thickBot="1">
      <c r="C1492" s="203" t="s">
        <v>1602</v>
      </c>
    </row>
    <row r="1493" spans="3:3" ht="15" thickBot="1">
      <c r="C1493" s="203" t="s">
        <v>1603</v>
      </c>
    </row>
    <row r="1494" spans="3:3" ht="15" thickBot="1">
      <c r="C1494" s="203" t="s">
        <v>1604</v>
      </c>
    </row>
    <row r="1495" spans="3:3" ht="15" thickBot="1">
      <c r="C1495" s="203" t="s">
        <v>1605</v>
      </c>
    </row>
    <row r="1496" spans="3:3" ht="15" thickBot="1">
      <c r="C1496" s="203" t="s">
        <v>1606</v>
      </c>
    </row>
    <row r="1497" spans="3:3" ht="15" thickBot="1">
      <c r="C1497" s="203" t="s">
        <v>1607</v>
      </c>
    </row>
    <row r="1498" spans="3:3" ht="15" thickBot="1">
      <c r="C1498" s="203" t="s">
        <v>1608</v>
      </c>
    </row>
    <row r="1499" spans="3:3" ht="15" thickBot="1">
      <c r="C1499" s="203" t="s">
        <v>1609</v>
      </c>
    </row>
    <row r="1500" spans="3:3" ht="15" thickBot="1">
      <c r="C1500" s="203" t="s">
        <v>1610</v>
      </c>
    </row>
    <row r="1501" spans="3:3" ht="15" thickBot="1">
      <c r="C1501" s="203" t="s">
        <v>1611</v>
      </c>
    </row>
    <row r="1502" spans="3:3" ht="15" thickBot="1">
      <c r="C1502" s="203" t="s">
        <v>1612</v>
      </c>
    </row>
    <row r="1503" spans="3:3" ht="15" thickBot="1">
      <c r="C1503" s="203" t="s">
        <v>1613</v>
      </c>
    </row>
    <row r="1504" spans="3:3" ht="15" thickBot="1">
      <c r="C1504" s="203" t="s">
        <v>1614</v>
      </c>
    </row>
    <row r="1505" spans="3:3" ht="15" thickBot="1">
      <c r="C1505" s="203" t="s">
        <v>1615</v>
      </c>
    </row>
    <row r="1506" spans="3:3" ht="15" thickBot="1">
      <c r="C1506" s="203" t="s">
        <v>1616</v>
      </c>
    </row>
    <row r="1507" spans="3:3" ht="15" thickBot="1">
      <c r="C1507" s="203" t="s">
        <v>1617</v>
      </c>
    </row>
    <row r="1508" spans="3:3" ht="15" thickBot="1">
      <c r="C1508" s="203" t="s">
        <v>1618</v>
      </c>
    </row>
    <row r="1509" spans="3:3" ht="15" thickBot="1">
      <c r="C1509" s="203" t="s">
        <v>1619</v>
      </c>
    </row>
    <row r="1510" spans="3:3" ht="15" thickBot="1">
      <c r="C1510" s="203" t="s">
        <v>1620</v>
      </c>
    </row>
    <row r="1511" spans="3:3" ht="15" thickBot="1">
      <c r="C1511" s="203" t="s">
        <v>1621</v>
      </c>
    </row>
    <row r="1512" spans="3:3" ht="15" thickBot="1">
      <c r="C1512" s="203" t="s">
        <v>1622</v>
      </c>
    </row>
    <row r="1513" spans="3:3" ht="15" thickBot="1">
      <c r="C1513" s="203" t="s">
        <v>1623</v>
      </c>
    </row>
    <row r="1514" spans="3:3" ht="15" thickBot="1">
      <c r="C1514" s="203" t="s">
        <v>1624</v>
      </c>
    </row>
    <row r="1515" spans="3:3" ht="15" thickBot="1">
      <c r="C1515" s="203" t="s">
        <v>1625</v>
      </c>
    </row>
    <row r="1516" spans="3:3" ht="15" thickBot="1">
      <c r="C1516" s="203" t="s">
        <v>1626</v>
      </c>
    </row>
    <row r="1517" spans="3:3" ht="15" thickBot="1">
      <c r="C1517" s="203" t="s">
        <v>1627</v>
      </c>
    </row>
    <row r="1518" spans="3:3" ht="15" thickBot="1">
      <c r="C1518" s="203" t="s">
        <v>1628</v>
      </c>
    </row>
    <row r="1519" spans="3:3" ht="15" thickBot="1">
      <c r="C1519" s="203" t="s">
        <v>1629</v>
      </c>
    </row>
    <row r="1520" spans="3:3" ht="15" thickBot="1">
      <c r="C1520" s="203" t="s">
        <v>1630</v>
      </c>
    </row>
    <row r="1521" spans="3:3" ht="15" thickBot="1">
      <c r="C1521" s="203" t="s">
        <v>1631</v>
      </c>
    </row>
    <row r="1522" spans="3:3" ht="15" thickBot="1">
      <c r="C1522" s="203" t="s">
        <v>1632</v>
      </c>
    </row>
    <row r="1523" spans="3:3" ht="15" thickBot="1">
      <c r="C1523" s="203" t="s">
        <v>1633</v>
      </c>
    </row>
    <row r="1524" spans="3:3" ht="15" thickBot="1">
      <c r="C1524" s="203" t="s">
        <v>1634</v>
      </c>
    </row>
    <row r="1525" spans="3:3" ht="15" thickBot="1">
      <c r="C1525" s="203" t="s">
        <v>1635</v>
      </c>
    </row>
    <row r="1526" spans="3:3" ht="15" thickBot="1">
      <c r="C1526" s="203" t="s">
        <v>1636</v>
      </c>
    </row>
    <row r="1527" spans="3:3" ht="15" thickBot="1">
      <c r="C1527" s="203" t="s">
        <v>1637</v>
      </c>
    </row>
    <row r="1528" spans="3:3" ht="15" thickBot="1">
      <c r="C1528" s="203" t="s">
        <v>1638</v>
      </c>
    </row>
    <row r="1529" spans="3:3" ht="15" thickBot="1">
      <c r="C1529" s="203" t="s">
        <v>1639</v>
      </c>
    </row>
    <row r="1530" spans="3:3" ht="15" thickBot="1">
      <c r="C1530" s="203" t="s">
        <v>1640</v>
      </c>
    </row>
    <row r="1531" spans="3:3" ht="15" thickBot="1">
      <c r="C1531" s="203" t="s">
        <v>1641</v>
      </c>
    </row>
    <row r="1532" spans="3:3" ht="15" thickBot="1">
      <c r="C1532" s="203" t="s">
        <v>1642</v>
      </c>
    </row>
    <row r="1533" spans="3:3" ht="15" thickBot="1">
      <c r="C1533" s="203" t="s">
        <v>1643</v>
      </c>
    </row>
    <row r="1534" spans="3:3" ht="15" thickBot="1">
      <c r="C1534" s="203" t="s">
        <v>1644</v>
      </c>
    </row>
    <row r="1535" spans="3:3" ht="15" thickBot="1">
      <c r="C1535" s="203" t="s">
        <v>1645</v>
      </c>
    </row>
    <row r="1536" spans="3:3" ht="15" thickBot="1">
      <c r="C1536" s="203" t="s">
        <v>1646</v>
      </c>
    </row>
    <row r="1537" spans="3:3" ht="15" thickBot="1">
      <c r="C1537" s="203" t="s">
        <v>1647</v>
      </c>
    </row>
    <row r="1538" spans="3:3" ht="15" thickBot="1">
      <c r="C1538" s="203" t="s">
        <v>1648</v>
      </c>
    </row>
    <row r="1539" spans="3:3" ht="15" thickBot="1">
      <c r="C1539" s="203" t="s">
        <v>1649</v>
      </c>
    </row>
    <row r="1540" spans="3:3" ht="15" thickBot="1">
      <c r="C1540" s="203" t="s">
        <v>1650</v>
      </c>
    </row>
    <row r="1541" spans="3:3" ht="15" thickBot="1">
      <c r="C1541" s="203" t="s">
        <v>1651</v>
      </c>
    </row>
    <row r="1542" spans="3:3" ht="15" thickBot="1">
      <c r="C1542" s="203" t="s">
        <v>1652</v>
      </c>
    </row>
    <row r="1543" spans="3:3" ht="15" thickBot="1">
      <c r="C1543" s="203" t="s">
        <v>1653</v>
      </c>
    </row>
    <row r="1544" spans="3:3" ht="15" thickBot="1">
      <c r="C1544" s="203" t="s">
        <v>1654</v>
      </c>
    </row>
    <row r="1545" spans="3:3" ht="15" thickBot="1">
      <c r="C1545" s="203" t="s">
        <v>1655</v>
      </c>
    </row>
    <row r="1546" spans="3:3" ht="15" thickBot="1">
      <c r="C1546" s="203" t="s">
        <v>1656</v>
      </c>
    </row>
    <row r="1547" spans="3:3" ht="15" thickBot="1">
      <c r="C1547" s="203" t="s">
        <v>1657</v>
      </c>
    </row>
    <row r="1548" spans="3:3" ht="15" thickBot="1">
      <c r="C1548" s="203" t="s">
        <v>1658</v>
      </c>
    </row>
    <row r="1549" spans="3:3" ht="15" thickBot="1">
      <c r="C1549" s="203" t="s">
        <v>1659</v>
      </c>
    </row>
    <row r="1550" spans="3:3" ht="15" thickBot="1">
      <c r="C1550" s="203" t="s">
        <v>1660</v>
      </c>
    </row>
    <row r="1551" spans="3:3" ht="15" thickBot="1">
      <c r="C1551" s="203" t="s">
        <v>1661</v>
      </c>
    </row>
    <row r="1552" spans="3:3" ht="15" thickBot="1">
      <c r="C1552" s="203" t="s">
        <v>1662</v>
      </c>
    </row>
    <row r="1553" spans="3:3" ht="15" thickBot="1">
      <c r="C1553" s="203" t="s">
        <v>1663</v>
      </c>
    </row>
    <row r="1554" spans="3:3" ht="15" thickBot="1">
      <c r="C1554" s="203" t="s">
        <v>1664</v>
      </c>
    </row>
    <row r="1555" spans="3:3" ht="15" thickBot="1">
      <c r="C1555" s="203" t="s">
        <v>1665</v>
      </c>
    </row>
    <row r="1556" spans="3:3" ht="15" thickBot="1">
      <c r="C1556" s="203" t="s">
        <v>1666</v>
      </c>
    </row>
    <row r="1557" spans="3:3" ht="15" thickBot="1">
      <c r="C1557" s="203" t="s">
        <v>1667</v>
      </c>
    </row>
    <row r="1558" spans="3:3" ht="15" thickBot="1">
      <c r="C1558" s="203" t="s">
        <v>1668</v>
      </c>
    </row>
    <row r="1559" spans="3:3" ht="15" thickBot="1">
      <c r="C1559" s="203" t="s">
        <v>1669</v>
      </c>
    </row>
    <row r="1560" spans="3:3" ht="15" thickBot="1">
      <c r="C1560" s="203" t="s">
        <v>1670</v>
      </c>
    </row>
    <row r="1561" spans="3:3" ht="15" thickBot="1">
      <c r="C1561" s="203" t="s">
        <v>1671</v>
      </c>
    </row>
    <row r="1562" spans="3:3" ht="15" thickBot="1">
      <c r="C1562" s="203" t="s">
        <v>1672</v>
      </c>
    </row>
    <row r="1563" spans="3:3" ht="15" thickBot="1">
      <c r="C1563" s="203" t="s">
        <v>1673</v>
      </c>
    </row>
    <row r="1564" spans="3:3" ht="15" thickBot="1">
      <c r="C1564" s="203" t="s">
        <v>1674</v>
      </c>
    </row>
    <row r="1565" spans="3:3" ht="15" thickBot="1">
      <c r="C1565" s="203" t="s">
        <v>1675</v>
      </c>
    </row>
    <row r="1566" spans="3:3" ht="15" thickBot="1">
      <c r="C1566" s="203" t="s">
        <v>1676</v>
      </c>
    </row>
    <row r="1567" spans="3:3" ht="15" thickBot="1">
      <c r="C1567" s="203" t="s">
        <v>1677</v>
      </c>
    </row>
    <row r="1568" spans="3:3" ht="15" thickBot="1">
      <c r="C1568" s="203" t="s">
        <v>1678</v>
      </c>
    </row>
    <row r="1569" spans="3:3" ht="15" thickBot="1">
      <c r="C1569" s="203" t="s">
        <v>1679</v>
      </c>
    </row>
    <row r="1570" spans="3:3" ht="15" thickBot="1">
      <c r="C1570" s="203" t="s">
        <v>1680</v>
      </c>
    </row>
    <row r="1571" spans="3:3" ht="15" thickBot="1">
      <c r="C1571" s="203" t="s">
        <v>1681</v>
      </c>
    </row>
    <row r="1572" spans="3:3" ht="15" thickBot="1">
      <c r="C1572" s="203" t="s">
        <v>1682</v>
      </c>
    </row>
    <row r="1573" spans="3:3" ht="15" thickBot="1">
      <c r="C1573" s="203" t="s">
        <v>1683</v>
      </c>
    </row>
    <row r="1574" spans="3:3" ht="15" thickBot="1">
      <c r="C1574" s="203" t="s">
        <v>1684</v>
      </c>
    </row>
    <row r="1575" spans="3:3" ht="15" thickBot="1">
      <c r="C1575" s="203" t="s">
        <v>1685</v>
      </c>
    </row>
    <row r="1576" spans="3:3" ht="15" thickBot="1">
      <c r="C1576" s="203" t="s">
        <v>1686</v>
      </c>
    </row>
    <row r="1577" spans="3:3" ht="15" thickBot="1">
      <c r="C1577" s="203" t="s">
        <v>1687</v>
      </c>
    </row>
    <row r="1578" spans="3:3" ht="15" thickBot="1">
      <c r="C1578" s="203" t="s">
        <v>1688</v>
      </c>
    </row>
    <row r="1579" spans="3:3" ht="15" thickBot="1">
      <c r="C1579" s="203" t="s">
        <v>1689</v>
      </c>
    </row>
    <row r="1580" spans="3:3" ht="15" thickBot="1">
      <c r="C1580" s="203" t="s">
        <v>1690</v>
      </c>
    </row>
    <row r="1581" spans="3:3" ht="15" thickBot="1">
      <c r="C1581" s="203" t="s">
        <v>1691</v>
      </c>
    </row>
    <row r="1582" spans="3:3" ht="15" thickBot="1">
      <c r="C1582" s="203" t="s">
        <v>1692</v>
      </c>
    </row>
    <row r="1583" spans="3:3" ht="15" thickBot="1">
      <c r="C1583" s="203" t="s">
        <v>1693</v>
      </c>
    </row>
    <row r="1584" spans="3:3" ht="15" thickBot="1">
      <c r="C1584" s="203" t="s">
        <v>1694</v>
      </c>
    </row>
    <row r="1585" spans="3:3" ht="15" thickBot="1">
      <c r="C1585" s="203" t="s">
        <v>1695</v>
      </c>
    </row>
    <row r="1586" spans="3:3" ht="15" thickBot="1">
      <c r="C1586" s="203" t="s">
        <v>1696</v>
      </c>
    </row>
    <row r="1587" spans="3:3" ht="15" thickBot="1">
      <c r="C1587" s="203" t="s">
        <v>1697</v>
      </c>
    </row>
    <row r="1588" spans="3:3" ht="15" thickBot="1">
      <c r="C1588" s="203" t="s">
        <v>1698</v>
      </c>
    </row>
    <row r="1589" spans="3:3" ht="15" thickBot="1">
      <c r="C1589" s="203" t="s">
        <v>1699</v>
      </c>
    </row>
    <row r="1590" spans="3:3" ht="15" thickBot="1">
      <c r="C1590" s="203" t="s">
        <v>1700</v>
      </c>
    </row>
    <row r="1591" spans="3:3" ht="15" thickBot="1">
      <c r="C1591" s="203" t="s">
        <v>1701</v>
      </c>
    </row>
    <row r="1592" spans="3:3" ht="15" thickBot="1">
      <c r="C1592" s="203" t="s">
        <v>1702</v>
      </c>
    </row>
    <row r="1593" spans="3:3" ht="15" thickBot="1">
      <c r="C1593" s="203" t="s">
        <v>1703</v>
      </c>
    </row>
    <row r="1594" spans="3:3" ht="15" thickBot="1">
      <c r="C1594" s="203" t="s">
        <v>1704</v>
      </c>
    </row>
    <row r="1595" spans="3:3" ht="15" thickBot="1">
      <c r="C1595" s="203" t="s">
        <v>1705</v>
      </c>
    </row>
    <row r="1596" spans="3:3" ht="15" thickBot="1">
      <c r="C1596" s="203" t="s">
        <v>1706</v>
      </c>
    </row>
    <row r="1597" spans="3:3" ht="15" thickBot="1">
      <c r="C1597" s="203" t="s">
        <v>1707</v>
      </c>
    </row>
    <row r="1598" spans="3:3" ht="15" thickBot="1">
      <c r="C1598" s="203" t="s">
        <v>1708</v>
      </c>
    </row>
    <row r="1599" spans="3:3" ht="15" thickBot="1">
      <c r="C1599" s="203" t="s">
        <v>1709</v>
      </c>
    </row>
    <row r="1600" spans="3:3" ht="15" thickBot="1">
      <c r="C1600" s="203" t="s">
        <v>1710</v>
      </c>
    </row>
    <row r="1601" spans="1:3" ht="15" thickBot="1">
      <c r="C1601" s="203" t="s">
        <v>814</v>
      </c>
    </row>
    <row r="1602" spans="1:3" ht="15" thickBot="1">
      <c r="C1602" s="203" t="s">
        <v>1711</v>
      </c>
    </row>
    <row r="1603" spans="1:3" ht="15" thickBot="1">
      <c r="C1603" s="203" t="s">
        <v>1712</v>
      </c>
    </row>
    <row r="1604" spans="1:3" ht="15" thickBot="1">
      <c r="C1604" s="203" t="s">
        <v>1713</v>
      </c>
    </row>
    <row r="1605" spans="1:3" ht="15" thickBot="1">
      <c r="C1605" s="203" t="s">
        <v>1714</v>
      </c>
    </row>
    <row r="1606" spans="1:3" ht="15" thickBot="1">
      <c r="C1606" s="203" t="s">
        <v>1715</v>
      </c>
    </row>
    <row r="1607" spans="1:3" ht="15" thickBot="1">
      <c r="C1607" s="203" t="s">
        <v>1716</v>
      </c>
    </row>
    <row r="1608" spans="1:3" ht="15" thickBot="1">
      <c r="C1608" s="203" t="s">
        <v>1717</v>
      </c>
    </row>
    <row r="1609" spans="1:3" ht="15" thickBot="1">
      <c r="C1609" s="203" t="s">
        <v>1718</v>
      </c>
    </row>
    <row r="1610" spans="1:3" ht="15" thickBot="1">
      <c r="C1610" s="203" t="s">
        <v>1719</v>
      </c>
    </row>
    <row r="1611" spans="1:3" ht="15" thickBot="1">
      <c r="A1611" s="201" t="s">
        <v>1720</v>
      </c>
      <c r="B1611" s="201" t="s">
        <v>1721</v>
      </c>
      <c r="C1611" t="s">
        <v>1722</v>
      </c>
    </row>
    <row r="1612" spans="1:3">
      <c r="C1612" t="s">
        <v>1723</v>
      </c>
    </row>
    <row r="1613" spans="1:3">
      <c r="C1613" t="s">
        <v>1724</v>
      </c>
    </row>
    <row r="1614" spans="1:3">
      <c r="C1614" t="s">
        <v>1725</v>
      </c>
    </row>
    <row r="1615" spans="1:3">
      <c r="C1615" t="s">
        <v>1726</v>
      </c>
    </row>
    <row r="1616" spans="1:3">
      <c r="C1616" t="s">
        <v>1088</v>
      </c>
    </row>
    <row r="1617" spans="3:3">
      <c r="C1617" t="s">
        <v>1727</v>
      </c>
    </row>
    <row r="1618" spans="3:3">
      <c r="C1618" t="s">
        <v>1728</v>
      </c>
    </row>
    <row r="1619" spans="3:3">
      <c r="C1619" t="s">
        <v>1729</v>
      </c>
    </row>
    <row r="1620" spans="3:3">
      <c r="C1620" t="s">
        <v>1730</v>
      </c>
    </row>
    <row r="1621" spans="3:3">
      <c r="C1621" t="s">
        <v>1731</v>
      </c>
    </row>
    <row r="1622" spans="3:3">
      <c r="C1622" t="s">
        <v>1732</v>
      </c>
    </row>
    <row r="1623" spans="3:3">
      <c r="C1623" t="s">
        <v>1733</v>
      </c>
    </row>
    <row r="1624" spans="3:3">
      <c r="C1624" t="s">
        <v>1734</v>
      </c>
    </row>
    <row r="1625" spans="3:3">
      <c r="C1625" t="s">
        <v>1735</v>
      </c>
    </row>
    <row r="1626" spans="3:3">
      <c r="C1626" t="s">
        <v>1736</v>
      </c>
    </row>
    <row r="1627" spans="3:3">
      <c r="C1627" t="s">
        <v>1737</v>
      </c>
    </row>
    <row r="1628" spans="3:3">
      <c r="C1628" t="s">
        <v>1738</v>
      </c>
    </row>
    <row r="1629" spans="3:3">
      <c r="C1629" t="s">
        <v>1739</v>
      </c>
    </row>
    <row r="1630" spans="3:3">
      <c r="C1630" t="s">
        <v>1740</v>
      </c>
    </row>
    <row r="1631" spans="3:3">
      <c r="C1631" t="s">
        <v>1741</v>
      </c>
    </row>
    <row r="1632" spans="3:3">
      <c r="C1632" t="s">
        <v>1742</v>
      </c>
    </row>
    <row r="1633" spans="3:3">
      <c r="C1633" t="s">
        <v>1743</v>
      </c>
    </row>
    <row r="1634" spans="3:3">
      <c r="C1634" t="s">
        <v>1744</v>
      </c>
    </row>
    <row r="1635" spans="3:3">
      <c r="C1635" t="s">
        <v>1745</v>
      </c>
    </row>
    <row r="1636" spans="3:3">
      <c r="C1636" t="s">
        <v>1746</v>
      </c>
    </row>
    <row r="1637" spans="3:3">
      <c r="C1637" t="s">
        <v>1747</v>
      </c>
    </row>
    <row r="1638" spans="3:3">
      <c r="C1638" t="s">
        <v>1748</v>
      </c>
    </row>
    <row r="1639" spans="3:3">
      <c r="C1639" t="s">
        <v>1749</v>
      </c>
    </row>
    <row r="1640" spans="3:3">
      <c r="C1640" t="s">
        <v>1750</v>
      </c>
    </row>
    <row r="1641" spans="3:3">
      <c r="C1641" t="s">
        <v>1751</v>
      </c>
    </row>
    <row r="1642" spans="3:3">
      <c r="C1642" t="s">
        <v>1752</v>
      </c>
    </row>
    <row r="1643" spans="3:3">
      <c r="C1643" t="s">
        <v>1753</v>
      </c>
    </row>
    <row r="1644" spans="3:3">
      <c r="C1644" t="s">
        <v>1754</v>
      </c>
    </row>
    <row r="1645" spans="3:3">
      <c r="C1645" t="s">
        <v>1755</v>
      </c>
    </row>
    <row r="1646" spans="3:3">
      <c r="C1646" t="s">
        <v>1756</v>
      </c>
    </row>
    <row r="1647" spans="3:3">
      <c r="C1647" t="s">
        <v>854</v>
      </c>
    </row>
    <row r="1648" spans="3:3">
      <c r="C1648" t="s">
        <v>1757</v>
      </c>
    </row>
    <row r="1649" spans="3:3">
      <c r="C1649" t="s">
        <v>1758</v>
      </c>
    </row>
    <row r="1650" spans="3:3">
      <c r="C1650" t="s">
        <v>1759</v>
      </c>
    </row>
    <row r="1651" spans="3:3">
      <c r="C1651" t="s">
        <v>1760</v>
      </c>
    </row>
    <row r="1652" spans="3:3">
      <c r="C1652" t="s">
        <v>1761</v>
      </c>
    </row>
    <row r="1653" spans="3:3">
      <c r="C1653" t="s">
        <v>1762</v>
      </c>
    </row>
    <row r="1654" spans="3:3">
      <c r="C1654" t="s">
        <v>1763</v>
      </c>
    </row>
    <row r="1655" spans="3:3">
      <c r="C1655" t="s">
        <v>1764</v>
      </c>
    </row>
    <row r="1656" spans="3:3">
      <c r="C1656" t="s">
        <v>1765</v>
      </c>
    </row>
    <row r="1657" spans="3:3">
      <c r="C1657" t="s">
        <v>847</v>
      </c>
    </row>
    <row r="1658" spans="3:3">
      <c r="C1658" t="s">
        <v>1766</v>
      </c>
    </row>
    <row r="1659" spans="3:3">
      <c r="C1659" t="s">
        <v>1767</v>
      </c>
    </row>
    <row r="1660" spans="3:3">
      <c r="C1660" t="s">
        <v>1768</v>
      </c>
    </row>
    <row r="1661" spans="3:3">
      <c r="C1661" t="s">
        <v>1769</v>
      </c>
    </row>
    <row r="1662" spans="3:3">
      <c r="C1662" t="s">
        <v>1770</v>
      </c>
    </row>
    <row r="1663" spans="3:3">
      <c r="C1663" t="s">
        <v>1771</v>
      </c>
    </row>
    <row r="1664" spans="3:3">
      <c r="C1664" t="s">
        <v>1772</v>
      </c>
    </row>
    <row r="1665" spans="3:3">
      <c r="C1665" t="s">
        <v>1773</v>
      </c>
    </row>
    <row r="1666" spans="3:3">
      <c r="C1666" t="s">
        <v>1774</v>
      </c>
    </row>
    <row r="1667" spans="3:3">
      <c r="C1667" t="s">
        <v>1775</v>
      </c>
    </row>
    <row r="1668" spans="3:3">
      <c r="C1668" t="s">
        <v>1776</v>
      </c>
    </row>
    <row r="1669" spans="3:3">
      <c r="C1669" t="s">
        <v>1777</v>
      </c>
    </row>
    <row r="1670" spans="3:3">
      <c r="C1670" t="s">
        <v>1778</v>
      </c>
    </row>
    <row r="1671" spans="3:3">
      <c r="C1671" t="s">
        <v>1779</v>
      </c>
    </row>
    <row r="1672" spans="3:3">
      <c r="C1672" t="s">
        <v>1780</v>
      </c>
    </row>
    <row r="1673" spans="3:3">
      <c r="C1673" t="s">
        <v>1781</v>
      </c>
    </row>
    <row r="1674" spans="3:3">
      <c r="C1674" t="s">
        <v>1782</v>
      </c>
    </row>
    <row r="1675" spans="3:3">
      <c r="C1675" t="s">
        <v>1783</v>
      </c>
    </row>
    <row r="1676" spans="3:3">
      <c r="C1676" t="s">
        <v>359</v>
      </c>
    </row>
    <row r="1677" spans="3:3">
      <c r="C1677" t="s">
        <v>465</v>
      </c>
    </row>
    <row r="1678" spans="3:3">
      <c r="C1678" t="s">
        <v>1784</v>
      </c>
    </row>
    <row r="1679" spans="3:3">
      <c r="C1679" t="s">
        <v>1785</v>
      </c>
    </row>
    <row r="1680" spans="3:3">
      <c r="C1680" t="s">
        <v>1786</v>
      </c>
    </row>
    <row r="1681" spans="3:3">
      <c r="C1681" t="s">
        <v>1787</v>
      </c>
    </row>
    <row r="1682" spans="3:3">
      <c r="C1682" t="s">
        <v>645</v>
      </c>
    </row>
    <row r="1683" spans="3:3">
      <c r="C1683" t="s">
        <v>1788</v>
      </c>
    </row>
    <row r="1684" spans="3:3">
      <c r="C1684" t="s">
        <v>1789</v>
      </c>
    </row>
    <row r="1685" spans="3:3">
      <c r="C1685" t="s">
        <v>1058</v>
      </c>
    </row>
    <row r="1686" spans="3:3">
      <c r="C1686" t="s">
        <v>1790</v>
      </c>
    </row>
    <row r="1687" spans="3:3">
      <c r="C1687" t="s">
        <v>1791</v>
      </c>
    </row>
    <row r="1688" spans="3:3">
      <c r="C1688" t="s">
        <v>1792</v>
      </c>
    </row>
    <row r="1689" spans="3:3">
      <c r="C1689" t="s">
        <v>1793</v>
      </c>
    </row>
    <row r="1690" spans="3:3">
      <c r="C1690" t="s">
        <v>1794</v>
      </c>
    </row>
    <row r="1691" spans="3:3">
      <c r="C1691" t="s">
        <v>1795</v>
      </c>
    </row>
    <row r="1692" spans="3:3">
      <c r="C1692" t="s">
        <v>1796</v>
      </c>
    </row>
    <row r="1693" spans="3:3">
      <c r="C1693" t="s">
        <v>1797</v>
      </c>
    </row>
    <row r="1694" spans="3:3">
      <c r="C1694" t="s">
        <v>1798</v>
      </c>
    </row>
    <row r="1695" spans="3:3">
      <c r="C1695" t="s">
        <v>1799</v>
      </c>
    </row>
    <row r="1696" spans="3:3">
      <c r="C1696" t="s">
        <v>1800</v>
      </c>
    </row>
    <row r="1697" spans="3:3">
      <c r="C1697" t="s">
        <v>1801</v>
      </c>
    </row>
    <row r="1698" spans="3:3">
      <c r="C1698" t="s">
        <v>1802</v>
      </c>
    </row>
    <row r="1699" spans="3:3">
      <c r="C1699" t="s">
        <v>1803</v>
      </c>
    </row>
    <row r="1700" spans="3:3">
      <c r="C1700" t="s">
        <v>1804</v>
      </c>
    </row>
    <row r="1701" spans="3:3">
      <c r="C1701" t="s">
        <v>1805</v>
      </c>
    </row>
    <row r="1702" spans="3:3">
      <c r="C1702" t="s">
        <v>1806</v>
      </c>
    </row>
    <row r="1703" spans="3:3">
      <c r="C1703" t="s">
        <v>1807</v>
      </c>
    </row>
    <row r="1704" spans="3:3">
      <c r="C1704" t="s">
        <v>1808</v>
      </c>
    </row>
    <row r="1705" spans="3:3">
      <c r="C1705" t="s">
        <v>1809</v>
      </c>
    </row>
    <row r="1706" spans="3:3">
      <c r="C1706" t="s">
        <v>1810</v>
      </c>
    </row>
    <row r="1707" spans="3:3">
      <c r="C1707" t="s">
        <v>1811</v>
      </c>
    </row>
    <row r="1708" spans="3:3">
      <c r="C1708" t="s">
        <v>1812</v>
      </c>
    </row>
    <row r="1709" spans="3:3">
      <c r="C1709" t="s">
        <v>1813</v>
      </c>
    </row>
    <row r="1710" spans="3:3">
      <c r="C1710" t="s">
        <v>1814</v>
      </c>
    </row>
    <row r="1711" spans="3:3">
      <c r="C1711" t="s">
        <v>1815</v>
      </c>
    </row>
    <row r="1712" spans="3:3">
      <c r="C1712" t="s">
        <v>1816</v>
      </c>
    </row>
    <row r="1713" spans="3:3">
      <c r="C1713" t="s">
        <v>1817</v>
      </c>
    </row>
    <row r="1714" spans="3:3">
      <c r="C1714" t="s">
        <v>1818</v>
      </c>
    </row>
    <row r="1715" spans="3:3">
      <c r="C1715" t="s">
        <v>278</v>
      </c>
    </row>
    <row r="1716" spans="3:3">
      <c r="C1716" t="s">
        <v>1819</v>
      </c>
    </row>
    <row r="1717" spans="3:3">
      <c r="C1717" t="s">
        <v>1820</v>
      </c>
    </row>
    <row r="1718" spans="3:3">
      <c r="C1718" t="s">
        <v>1821</v>
      </c>
    </row>
    <row r="1719" spans="3:3">
      <c r="C1719" t="s">
        <v>1822</v>
      </c>
    </row>
    <row r="1720" spans="3:3">
      <c r="C1720" t="s">
        <v>1823</v>
      </c>
    </row>
    <row r="1721" spans="3:3">
      <c r="C1721" t="s">
        <v>285</v>
      </c>
    </row>
    <row r="1722" spans="3:3">
      <c r="C1722" t="s">
        <v>1824</v>
      </c>
    </row>
    <row r="1723" spans="3:3">
      <c r="C1723" t="s">
        <v>1825</v>
      </c>
    </row>
    <row r="1724" spans="3:3">
      <c r="C1724" t="s">
        <v>1720</v>
      </c>
    </row>
    <row r="1725" spans="3:3">
      <c r="C1725" t="s">
        <v>1826</v>
      </c>
    </row>
    <row r="1726" spans="3:3">
      <c r="C1726" t="s">
        <v>1827</v>
      </c>
    </row>
    <row r="1727" spans="3:3">
      <c r="C1727" t="s">
        <v>1828</v>
      </c>
    </row>
    <row r="1728" spans="3:3">
      <c r="C1728" t="s">
        <v>1829</v>
      </c>
    </row>
    <row r="1729" spans="3:3">
      <c r="C1729" t="s">
        <v>1830</v>
      </c>
    </row>
    <row r="1730" spans="3:3">
      <c r="C1730" t="s">
        <v>1831</v>
      </c>
    </row>
    <row r="1731" spans="3:3">
      <c r="C1731" t="s">
        <v>1832</v>
      </c>
    </row>
    <row r="1732" spans="3:3">
      <c r="C1732" t="s">
        <v>1833</v>
      </c>
    </row>
    <row r="1733" spans="3:3">
      <c r="C1733" t="s">
        <v>1834</v>
      </c>
    </row>
    <row r="1734" spans="3:3">
      <c r="C1734" t="s">
        <v>1835</v>
      </c>
    </row>
    <row r="1735" spans="3:3">
      <c r="C1735" t="s">
        <v>1836</v>
      </c>
    </row>
    <row r="1736" spans="3:3">
      <c r="C1736" t="s">
        <v>1837</v>
      </c>
    </row>
    <row r="1737" spans="3:3">
      <c r="C1737" t="s">
        <v>1838</v>
      </c>
    </row>
    <row r="1738" spans="3:3">
      <c r="C1738" t="s">
        <v>1839</v>
      </c>
    </row>
    <row r="1739" spans="3:3">
      <c r="C1739" t="s">
        <v>1840</v>
      </c>
    </row>
    <row r="1740" spans="3:3">
      <c r="C1740" t="s">
        <v>1841</v>
      </c>
    </row>
    <row r="1741" spans="3:3">
      <c r="C1741" t="s">
        <v>1842</v>
      </c>
    </row>
    <row r="1742" spans="3:3">
      <c r="C1742" t="s">
        <v>1843</v>
      </c>
    </row>
    <row r="1743" spans="3:3">
      <c r="C1743" t="s">
        <v>1844</v>
      </c>
    </row>
    <row r="1744" spans="3:3">
      <c r="C1744" t="s">
        <v>1845</v>
      </c>
    </row>
    <row r="1745" spans="3:3">
      <c r="C1745" t="s">
        <v>1846</v>
      </c>
    </row>
    <row r="1746" spans="3:3">
      <c r="C1746" t="s">
        <v>1847</v>
      </c>
    </row>
    <row r="1747" spans="3:3">
      <c r="C1747" t="s">
        <v>1848</v>
      </c>
    </row>
    <row r="1748" spans="3:3">
      <c r="C1748" t="s">
        <v>1849</v>
      </c>
    </row>
    <row r="1749" spans="3:3">
      <c r="C1749" t="s">
        <v>1850</v>
      </c>
    </row>
    <row r="1750" spans="3:3">
      <c r="C1750" t="s">
        <v>1851</v>
      </c>
    </row>
    <row r="1751" spans="3:3">
      <c r="C1751" t="s">
        <v>1852</v>
      </c>
    </row>
    <row r="1752" spans="3:3">
      <c r="C1752" t="s">
        <v>1853</v>
      </c>
    </row>
    <row r="1753" spans="3:3">
      <c r="C1753" t="s">
        <v>1854</v>
      </c>
    </row>
    <row r="1754" spans="3:3">
      <c r="C1754" t="s">
        <v>1855</v>
      </c>
    </row>
    <row r="1755" spans="3:3">
      <c r="C1755" t="s">
        <v>1856</v>
      </c>
    </row>
    <row r="1756" spans="3:3">
      <c r="C1756" t="s">
        <v>1857</v>
      </c>
    </row>
    <row r="1757" spans="3:3">
      <c r="C1757" t="s">
        <v>1858</v>
      </c>
    </row>
    <row r="1758" spans="3:3">
      <c r="C1758" t="s">
        <v>1859</v>
      </c>
    </row>
    <row r="1759" spans="3:3">
      <c r="C1759" t="s">
        <v>1860</v>
      </c>
    </row>
    <row r="1760" spans="3:3">
      <c r="C1760" t="s">
        <v>1861</v>
      </c>
    </row>
    <row r="1761" spans="3:3">
      <c r="C1761" t="s">
        <v>1862</v>
      </c>
    </row>
    <row r="1762" spans="3:3">
      <c r="C1762" t="s">
        <v>1863</v>
      </c>
    </row>
    <row r="1763" spans="3:3">
      <c r="C1763" t="s">
        <v>1864</v>
      </c>
    </row>
    <row r="1764" spans="3:3">
      <c r="C1764" t="s">
        <v>1865</v>
      </c>
    </row>
    <row r="1765" spans="3:3">
      <c r="C1765" t="s">
        <v>1866</v>
      </c>
    </row>
    <row r="1766" spans="3:3">
      <c r="C1766" t="s">
        <v>1867</v>
      </c>
    </row>
    <row r="1767" spans="3:3">
      <c r="C1767" t="s">
        <v>1868</v>
      </c>
    </row>
    <row r="1768" spans="3:3">
      <c r="C1768" t="s">
        <v>1869</v>
      </c>
    </row>
    <row r="1769" spans="3:3">
      <c r="C1769" t="s">
        <v>1870</v>
      </c>
    </row>
    <row r="1770" spans="3:3">
      <c r="C1770" t="s">
        <v>1871</v>
      </c>
    </row>
    <row r="1771" spans="3:3">
      <c r="C1771" t="s">
        <v>1872</v>
      </c>
    </row>
    <row r="1772" spans="3:3">
      <c r="C1772" t="s">
        <v>1873</v>
      </c>
    </row>
    <row r="1773" spans="3:3">
      <c r="C1773" t="s">
        <v>1874</v>
      </c>
    </row>
    <row r="1774" spans="3:3">
      <c r="C1774" t="s">
        <v>1875</v>
      </c>
    </row>
    <row r="1775" spans="3:3">
      <c r="C1775" t="s">
        <v>1876</v>
      </c>
    </row>
    <row r="1776" spans="3:3">
      <c r="C1776" t="s">
        <v>1877</v>
      </c>
    </row>
    <row r="1777" spans="3:3">
      <c r="C1777" t="s">
        <v>1878</v>
      </c>
    </row>
    <row r="1778" spans="3:3">
      <c r="C1778" t="s">
        <v>1879</v>
      </c>
    </row>
    <row r="1779" spans="3:3">
      <c r="C1779" t="s">
        <v>1880</v>
      </c>
    </row>
    <row r="1780" spans="3:3">
      <c r="C1780" t="s">
        <v>1881</v>
      </c>
    </row>
    <row r="1781" spans="3:3">
      <c r="C1781" t="s">
        <v>1882</v>
      </c>
    </row>
    <row r="1782" spans="3:3">
      <c r="C1782" t="s">
        <v>1883</v>
      </c>
    </row>
    <row r="1783" spans="3:3">
      <c r="C1783" t="s">
        <v>1884</v>
      </c>
    </row>
    <row r="1784" spans="3:3">
      <c r="C1784" t="s">
        <v>1885</v>
      </c>
    </row>
    <row r="1785" spans="3:3">
      <c r="C1785" t="s">
        <v>1886</v>
      </c>
    </row>
    <row r="1786" spans="3:3">
      <c r="C1786" t="s">
        <v>1887</v>
      </c>
    </row>
    <row r="1787" spans="3:3">
      <c r="C1787" t="s">
        <v>1888</v>
      </c>
    </row>
    <row r="1788" spans="3:3">
      <c r="C1788" t="s">
        <v>1889</v>
      </c>
    </row>
    <row r="1789" spans="3:3">
      <c r="C1789" t="s">
        <v>1890</v>
      </c>
    </row>
    <row r="1790" spans="3:3">
      <c r="C1790" t="s">
        <v>1891</v>
      </c>
    </row>
    <row r="1791" spans="3:3">
      <c r="C1791" t="s">
        <v>1892</v>
      </c>
    </row>
    <row r="1792" spans="3:3">
      <c r="C1792" t="s">
        <v>1893</v>
      </c>
    </row>
    <row r="1793" spans="3:3">
      <c r="C1793" t="s">
        <v>1894</v>
      </c>
    </row>
    <row r="1794" spans="3:3">
      <c r="C1794" t="s">
        <v>1895</v>
      </c>
    </row>
    <row r="1795" spans="3:3">
      <c r="C1795" t="s">
        <v>1896</v>
      </c>
    </row>
    <row r="1796" spans="3:3">
      <c r="C1796" t="s">
        <v>1897</v>
      </c>
    </row>
    <row r="1797" spans="3:3">
      <c r="C1797" t="s">
        <v>1898</v>
      </c>
    </row>
    <row r="1798" spans="3:3">
      <c r="C1798" t="s">
        <v>1899</v>
      </c>
    </row>
    <row r="1799" spans="3:3">
      <c r="C1799" t="s">
        <v>1900</v>
      </c>
    </row>
    <row r="1800" spans="3:3">
      <c r="C1800" t="s">
        <v>1901</v>
      </c>
    </row>
    <row r="1801" spans="3:3">
      <c r="C1801" t="s">
        <v>1902</v>
      </c>
    </row>
    <row r="1802" spans="3:3">
      <c r="C1802" t="s">
        <v>1903</v>
      </c>
    </row>
    <row r="1803" spans="3:3">
      <c r="C1803" t="s">
        <v>1904</v>
      </c>
    </row>
    <row r="1804" spans="3:3">
      <c r="C1804" t="s">
        <v>326</v>
      </c>
    </row>
    <row r="1805" spans="3:3">
      <c r="C1805" t="s">
        <v>493</v>
      </c>
    </row>
    <row r="1806" spans="3:3">
      <c r="C1806" t="s">
        <v>1905</v>
      </c>
    </row>
    <row r="1807" spans="3:3">
      <c r="C1807" t="s">
        <v>1906</v>
      </c>
    </row>
    <row r="1808" spans="3:3">
      <c r="C1808" t="s">
        <v>1907</v>
      </c>
    </row>
    <row r="1809" spans="3:3">
      <c r="C1809" t="s">
        <v>1908</v>
      </c>
    </row>
    <row r="1810" spans="3:3">
      <c r="C1810" t="s">
        <v>1909</v>
      </c>
    </row>
    <row r="1811" spans="3:3">
      <c r="C1811" t="s">
        <v>1910</v>
      </c>
    </row>
    <row r="1812" spans="3:3">
      <c r="C1812" t="s">
        <v>1911</v>
      </c>
    </row>
    <row r="1813" spans="3:3">
      <c r="C1813" t="s">
        <v>1912</v>
      </c>
    </row>
    <row r="1814" spans="3:3">
      <c r="C1814" t="s">
        <v>1913</v>
      </c>
    </row>
    <row r="1815" spans="3:3">
      <c r="C1815" t="s">
        <v>1914</v>
      </c>
    </row>
    <row r="1816" spans="3:3">
      <c r="C1816" t="s">
        <v>1915</v>
      </c>
    </row>
    <row r="1817" spans="3:3">
      <c r="C1817" t="s">
        <v>1916</v>
      </c>
    </row>
    <row r="1818" spans="3:3">
      <c r="C1818" t="s">
        <v>1917</v>
      </c>
    </row>
    <row r="1819" spans="3:3">
      <c r="C1819" t="s">
        <v>1918</v>
      </c>
    </row>
    <row r="1820" spans="3:3">
      <c r="C1820" t="s">
        <v>1919</v>
      </c>
    </row>
    <row r="1821" spans="3:3">
      <c r="C1821" t="s">
        <v>446</v>
      </c>
    </row>
    <row r="1822" spans="3:3">
      <c r="C1822" t="s">
        <v>1920</v>
      </c>
    </row>
    <row r="1823" spans="3:3">
      <c r="C1823" t="s">
        <v>1921</v>
      </c>
    </row>
    <row r="1824" spans="3:3">
      <c r="C1824" t="s">
        <v>1922</v>
      </c>
    </row>
    <row r="1825" spans="1:3">
      <c r="C1825" t="s">
        <v>1923</v>
      </c>
    </row>
    <row r="1826" spans="1:3">
      <c r="C1826" t="s">
        <v>1924</v>
      </c>
    </row>
    <row r="1827" spans="1:3" ht="15" thickBot="1">
      <c r="C1827" t="s">
        <v>1925</v>
      </c>
    </row>
    <row r="1828" spans="1:3" ht="15" thickBot="1">
      <c r="A1828" s="201" t="s">
        <v>1926</v>
      </c>
      <c r="B1828" s="201" t="s">
        <v>1927</v>
      </c>
      <c r="C1828" s="203" t="s">
        <v>1928</v>
      </c>
    </row>
    <row r="1829" spans="1:3" ht="15" thickBot="1">
      <c r="C1829" s="203" t="s">
        <v>1929</v>
      </c>
    </row>
    <row r="1830" spans="1:3" ht="15" thickBot="1">
      <c r="C1830" s="203" t="s">
        <v>1930</v>
      </c>
    </row>
    <row r="1831" spans="1:3" ht="15" thickBot="1">
      <c r="C1831" s="203" t="s">
        <v>1931</v>
      </c>
    </row>
    <row r="1832" spans="1:3" ht="15" thickBot="1">
      <c r="C1832" s="203" t="s">
        <v>1932</v>
      </c>
    </row>
    <row r="1833" spans="1:3" ht="15" thickBot="1">
      <c r="C1833" s="203" t="s">
        <v>1933</v>
      </c>
    </row>
    <row r="1834" spans="1:3" ht="15" thickBot="1">
      <c r="C1834" s="203" t="s">
        <v>1934</v>
      </c>
    </row>
    <row r="1835" spans="1:3" ht="15" thickBot="1">
      <c r="C1835" s="203" t="s">
        <v>1935</v>
      </c>
    </row>
    <row r="1836" spans="1:3" ht="15" thickBot="1">
      <c r="C1836" s="203" t="s">
        <v>1936</v>
      </c>
    </row>
    <row r="1837" spans="1:3" ht="15" thickBot="1">
      <c r="C1837" s="203" t="s">
        <v>1937</v>
      </c>
    </row>
    <row r="1838" spans="1:3" ht="15" thickBot="1">
      <c r="C1838" s="203" t="s">
        <v>1938</v>
      </c>
    </row>
    <row r="1839" spans="1:3" ht="15" thickBot="1">
      <c r="C1839" s="203" t="s">
        <v>1939</v>
      </c>
    </row>
    <row r="1840" spans="1:3" ht="15" thickBot="1">
      <c r="C1840" s="203" t="s">
        <v>1940</v>
      </c>
    </row>
    <row r="1841" spans="1:3" ht="15" thickBot="1">
      <c r="C1841" s="203" t="s">
        <v>1926</v>
      </c>
    </row>
    <row r="1842" spans="1:3" ht="15" thickBot="1">
      <c r="C1842" s="203" t="s">
        <v>1941</v>
      </c>
    </row>
    <row r="1843" spans="1:3" ht="15" thickBot="1">
      <c r="C1843" s="203" t="s">
        <v>483</v>
      </c>
    </row>
    <row r="1844" spans="1:3" ht="15" thickBot="1">
      <c r="C1844" s="203" t="s">
        <v>1942</v>
      </c>
    </row>
    <row r="1845" spans="1:3" ht="15" thickBot="1">
      <c r="C1845" s="203" t="s">
        <v>799</v>
      </c>
    </row>
    <row r="1846" spans="1:3" ht="15" thickBot="1">
      <c r="A1846" s="201" t="s">
        <v>1943</v>
      </c>
      <c r="B1846" s="201" t="s">
        <v>1944</v>
      </c>
      <c r="C1846" s="203" t="s">
        <v>1945</v>
      </c>
    </row>
    <row r="1847" spans="1:3" ht="15" thickBot="1">
      <c r="C1847" s="203" t="s">
        <v>552</v>
      </c>
    </row>
    <row r="1848" spans="1:3" ht="15" thickBot="1">
      <c r="C1848" s="203" t="s">
        <v>1946</v>
      </c>
    </row>
    <row r="1849" spans="1:3" ht="15" thickBot="1">
      <c r="C1849" s="203" t="s">
        <v>1947</v>
      </c>
    </row>
    <row r="1850" spans="1:3" ht="15" thickBot="1">
      <c r="C1850" s="203" t="s">
        <v>1948</v>
      </c>
    </row>
    <row r="1851" spans="1:3" ht="15" thickBot="1">
      <c r="C1851" s="203" t="s">
        <v>1949</v>
      </c>
    </row>
    <row r="1852" spans="1:3" ht="15" thickBot="1">
      <c r="C1852" s="203" t="s">
        <v>993</v>
      </c>
    </row>
    <row r="1853" spans="1:3" ht="15" thickBot="1">
      <c r="C1853" s="203" t="s">
        <v>1950</v>
      </c>
    </row>
    <row r="1854" spans="1:3" ht="15" thickBot="1">
      <c r="C1854" s="203" t="s">
        <v>1951</v>
      </c>
    </row>
    <row r="1855" spans="1:3" ht="15" thickBot="1">
      <c r="C1855" s="203" t="s">
        <v>1952</v>
      </c>
    </row>
    <row r="1856" spans="1:3" ht="15" thickBot="1">
      <c r="C1856" s="203" t="s">
        <v>1953</v>
      </c>
    </row>
    <row r="1857" spans="1:3" ht="15" thickBot="1">
      <c r="A1857" s="201" t="s">
        <v>1954</v>
      </c>
      <c r="B1857" s="201" t="s">
        <v>1955</v>
      </c>
      <c r="C1857" s="203" t="s">
        <v>1971</v>
      </c>
    </row>
    <row r="1858" spans="1:3" ht="15" thickBot="1">
      <c r="C1858" s="203" t="s">
        <v>1972</v>
      </c>
    </row>
    <row r="1859" spans="1:3" ht="15" thickBot="1">
      <c r="C1859" s="203" t="s">
        <v>1973</v>
      </c>
    </row>
    <row r="1860" spans="1:3" ht="15" thickBot="1">
      <c r="C1860" s="203" t="s">
        <v>1974</v>
      </c>
    </row>
    <row r="1861" spans="1:3" ht="15" thickBot="1">
      <c r="C1861" s="203" t="s">
        <v>1975</v>
      </c>
    </row>
    <row r="1862" spans="1:3" ht="15" thickBot="1">
      <c r="C1862" s="203" t="s">
        <v>1976</v>
      </c>
    </row>
    <row r="1863" spans="1:3" ht="15" thickBot="1">
      <c r="C1863" s="203" t="s">
        <v>1977</v>
      </c>
    </row>
    <row r="1864" spans="1:3" ht="15" thickBot="1">
      <c r="C1864" s="203" t="s">
        <v>1978</v>
      </c>
    </row>
    <row r="1865" spans="1:3" ht="15" thickBot="1">
      <c r="C1865" s="203" t="s">
        <v>1979</v>
      </c>
    </row>
    <row r="1866" spans="1:3" ht="15" thickBot="1">
      <c r="C1866" s="203" t="s">
        <v>1980</v>
      </c>
    </row>
    <row r="1867" spans="1:3" ht="15" thickBot="1">
      <c r="C1867" s="203" t="s">
        <v>1981</v>
      </c>
    </row>
    <row r="1868" spans="1:3" ht="15" thickBot="1">
      <c r="C1868" s="203" t="s">
        <v>1982</v>
      </c>
    </row>
    <row r="1869" spans="1:3" ht="15" thickBot="1">
      <c r="C1869" s="203" t="s">
        <v>1983</v>
      </c>
    </row>
    <row r="1870" spans="1:3" ht="15" thickBot="1">
      <c r="C1870" s="203" t="s">
        <v>1755</v>
      </c>
    </row>
    <row r="1871" spans="1:3" ht="15" thickBot="1">
      <c r="C1871" s="203" t="s">
        <v>1984</v>
      </c>
    </row>
    <row r="1872" spans="1:3" ht="15" thickBot="1">
      <c r="C1872" s="203" t="s">
        <v>1985</v>
      </c>
    </row>
    <row r="1873" spans="3:3" ht="15" thickBot="1">
      <c r="C1873" s="203" t="s">
        <v>1986</v>
      </c>
    </row>
    <row r="1874" spans="3:3" ht="15" thickBot="1">
      <c r="C1874" s="203" t="s">
        <v>1987</v>
      </c>
    </row>
    <row r="1875" spans="3:3" ht="15" thickBot="1">
      <c r="C1875" s="203" t="s">
        <v>989</v>
      </c>
    </row>
    <row r="1876" spans="3:3" ht="15" thickBot="1">
      <c r="C1876" s="203" t="s">
        <v>1988</v>
      </c>
    </row>
    <row r="1877" spans="3:3" ht="15" thickBot="1">
      <c r="C1877" s="203" t="s">
        <v>1989</v>
      </c>
    </row>
    <row r="1878" spans="3:3" ht="15" thickBot="1">
      <c r="C1878" s="203" t="s">
        <v>1990</v>
      </c>
    </row>
    <row r="1879" spans="3:3" ht="15" thickBot="1">
      <c r="C1879" s="203" t="s">
        <v>290</v>
      </c>
    </row>
    <row r="1880" spans="3:3" ht="15" thickBot="1">
      <c r="C1880" s="203" t="s">
        <v>1991</v>
      </c>
    </row>
    <row r="1881" spans="3:3" ht="15" thickBot="1">
      <c r="C1881" s="203" t="s">
        <v>1992</v>
      </c>
    </row>
    <row r="1882" spans="3:3" ht="15" thickBot="1">
      <c r="C1882" s="203" t="s">
        <v>1993</v>
      </c>
    </row>
    <row r="1883" spans="3:3" ht="15" thickBot="1">
      <c r="C1883" s="203" t="s">
        <v>1994</v>
      </c>
    </row>
    <row r="1884" spans="3:3" ht="15" thickBot="1">
      <c r="C1884" s="203" t="s">
        <v>1954</v>
      </c>
    </row>
    <row r="1885" spans="3:3" ht="15" thickBot="1">
      <c r="C1885" s="203" t="s">
        <v>1995</v>
      </c>
    </row>
    <row r="1886" spans="3:3" ht="15" thickBot="1">
      <c r="C1886" s="203" t="s">
        <v>1996</v>
      </c>
    </row>
    <row r="1887" spans="3:3" ht="15" thickBot="1">
      <c r="C1887" s="203" t="s">
        <v>524</v>
      </c>
    </row>
    <row r="1888" spans="3:3" ht="15" thickBot="1">
      <c r="C1888" s="203" t="s">
        <v>1997</v>
      </c>
    </row>
    <row r="1889" spans="3:5" ht="15" thickBot="1">
      <c r="C1889" s="203" t="s">
        <v>1998</v>
      </c>
      <c r="E1889" s="203"/>
    </row>
    <row r="1890" spans="3:5" ht="15" thickBot="1">
      <c r="C1890" s="203" t="s">
        <v>1999</v>
      </c>
    </row>
    <row r="1891" spans="3:5" ht="15" thickBot="1">
      <c r="C1891" s="203" t="s">
        <v>2000</v>
      </c>
    </row>
    <row r="1892" spans="3:5" ht="15" thickBot="1">
      <c r="C1892" s="203" t="s">
        <v>2001</v>
      </c>
    </row>
    <row r="1893" spans="3:5" ht="15" thickBot="1">
      <c r="C1893" s="203" t="s">
        <v>2002</v>
      </c>
    </row>
    <row r="1894" spans="3:5" ht="15" thickBot="1">
      <c r="C1894" s="203" t="s">
        <v>2003</v>
      </c>
    </row>
    <row r="1895" spans="3:5" ht="15" thickBot="1">
      <c r="C1895" s="203" t="s">
        <v>2004</v>
      </c>
    </row>
    <row r="1896" spans="3:5" ht="15" thickBot="1">
      <c r="C1896" s="203" t="s">
        <v>2005</v>
      </c>
    </row>
    <row r="1897" spans="3:5" ht="15" thickBot="1">
      <c r="C1897" s="203" t="s">
        <v>2006</v>
      </c>
    </row>
    <row r="1898" spans="3:5" ht="15" thickBot="1">
      <c r="C1898" s="203" t="s">
        <v>2007</v>
      </c>
    </row>
    <row r="1899" spans="3:5" ht="15" thickBot="1">
      <c r="C1899" s="203" t="s">
        <v>2008</v>
      </c>
    </row>
    <row r="1900" spans="3:5" ht="15" thickBot="1">
      <c r="C1900" s="203" t="s">
        <v>2009</v>
      </c>
    </row>
    <row r="1901" spans="3:5" ht="15" thickBot="1">
      <c r="C1901" s="203" t="s">
        <v>2010</v>
      </c>
    </row>
    <row r="1902" spans="3:5" ht="15" thickBot="1">
      <c r="C1902" s="203" t="s">
        <v>2011</v>
      </c>
    </row>
    <row r="1903" spans="3:5" ht="15" thickBot="1">
      <c r="C1903" s="203" t="s">
        <v>2012</v>
      </c>
    </row>
    <row r="1904" spans="3:5" ht="15" thickBot="1">
      <c r="C1904" s="203" t="s">
        <v>2013</v>
      </c>
    </row>
    <row r="1905" spans="1:3" ht="15" thickBot="1">
      <c r="C1905" s="203" t="s">
        <v>2014</v>
      </c>
    </row>
    <row r="1906" spans="1:3" ht="15" thickBot="1">
      <c r="C1906" s="203" t="s">
        <v>2015</v>
      </c>
    </row>
    <row r="1907" spans="1:3" ht="15" thickBot="1">
      <c r="C1907" s="203" t="s">
        <v>814</v>
      </c>
    </row>
    <row r="1908" spans="1:3" ht="15" thickBot="1">
      <c r="C1908" s="203" t="s">
        <v>2016</v>
      </c>
    </row>
    <row r="1909" spans="1:3" ht="15" thickBot="1">
      <c r="C1909" s="203" t="s">
        <v>2017</v>
      </c>
    </row>
    <row r="1910" spans="1:3" ht="15" thickBot="1">
      <c r="C1910" s="203" t="s">
        <v>2018</v>
      </c>
    </row>
    <row r="1911" spans="1:3" ht="15" thickBot="1">
      <c r="C1911" s="203" t="s">
        <v>446</v>
      </c>
    </row>
    <row r="1912" spans="1:3" ht="15" thickBot="1">
      <c r="C1912" s="203" t="s">
        <v>2019</v>
      </c>
    </row>
    <row r="1913" spans="1:3" ht="15" thickBot="1">
      <c r="C1913" s="203" t="s">
        <v>2020</v>
      </c>
    </row>
    <row r="1914" spans="1:3" ht="15" thickBot="1">
      <c r="C1914" s="203" t="s">
        <v>2021</v>
      </c>
    </row>
    <row r="1915" spans="1:3" ht="15" thickBot="1">
      <c r="A1915" s="201" t="s">
        <v>1956</v>
      </c>
      <c r="B1915" s="201" t="s">
        <v>1957</v>
      </c>
      <c r="C1915" s="203" t="s">
        <v>2022</v>
      </c>
    </row>
    <row r="1916" spans="1:3" ht="15" thickBot="1">
      <c r="C1916" s="203" t="s">
        <v>2023</v>
      </c>
    </row>
    <row r="1917" spans="1:3" ht="15" thickBot="1">
      <c r="C1917" s="203" t="s">
        <v>2024</v>
      </c>
    </row>
    <row r="1918" spans="1:3" ht="15" thickBot="1">
      <c r="C1918" s="203" t="s">
        <v>2025</v>
      </c>
    </row>
    <row r="1919" spans="1:3" ht="15" thickBot="1">
      <c r="C1919" s="203" t="s">
        <v>2026</v>
      </c>
    </row>
    <row r="1920" spans="1:3" ht="15" thickBot="1">
      <c r="C1920" s="203" t="s">
        <v>2027</v>
      </c>
    </row>
    <row r="1921" spans="1:3" ht="15" thickBot="1">
      <c r="C1921" s="203" t="s">
        <v>2028</v>
      </c>
    </row>
    <row r="1922" spans="1:3" ht="15" thickBot="1">
      <c r="C1922" s="203" t="s">
        <v>2029</v>
      </c>
    </row>
    <row r="1923" spans="1:3" ht="15" thickBot="1">
      <c r="C1923" s="203" t="s">
        <v>2030</v>
      </c>
    </row>
    <row r="1924" spans="1:3" ht="15" thickBot="1">
      <c r="C1924" s="203" t="s">
        <v>2031</v>
      </c>
    </row>
    <row r="1925" spans="1:3" ht="15" thickBot="1">
      <c r="C1925" s="203" t="s">
        <v>2032</v>
      </c>
    </row>
    <row r="1926" spans="1:3" ht="15" thickBot="1">
      <c r="C1926" s="203" t="s">
        <v>2033</v>
      </c>
    </row>
    <row r="1927" spans="1:3" ht="15" thickBot="1">
      <c r="C1927" s="203" t="s">
        <v>2034</v>
      </c>
    </row>
    <row r="1928" spans="1:3" ht="15" thickBot="1">
      <c r="C1928" s="203" t="s">
        <v>386</v>
      </c>
    </row>
    <row r="1929" spans="1:3" ht="15" thickBot="1">
      <c r="C1929" s="203" t="s">
        <v>2035</v>
      </c>
    </row>
    <row r="1930" spans="1:3" ht="15" thickBot="1">
      <c r="C1930" s="203" t="s">
        <v>2036</v>
      </c>
    </row>
    <row r="1931" spans="1:3" ht="15" thickBot="1">
      <c r="C1931" s="203" t="s">
        <v>1956</v>
      </c>
    </row>
    <row r="1932" spans="1:3" ht="15" thickBot="1">
      <c r="C1932" s="203" t="s">
        <v>2037</v>
      </c>
    </row>
    <row r="1933" spans="1:3" ht="15" thickBot="1">
      <c r="A1933" s="201" t="s">
        <v>1958</v>
      </c>
      <c r="B1933" s="201" t="s">
        <v>1959</v>
      </c>
      <c r="C1933" s="203" t="s">
        <v>2038</v>
      </c>
    </row>
    <row r="1934" spans="1:3" ht="15" thickBot="1">
      <c r="C1934" s="203" t="s">
        <v>2039</v>
      </c>
    </row>
    <row r="1935" spans="1:3" ht="15" thickBot="1">
      <c r="C1935" s="203" t="s">
        <v>2040</v>
      </c>
    </row>
    <row r="1936" spans="1:3" ht="15" thickBot="1">
      <c r="C1936" s="203" t="s">
        <v>2041</v>
      </c>
    </row>
    <row r="1937" spans="3:3" ht="15" thickBot="1">
      <c r="C1937" s="203" t="s">
        <v>2042</v>
      </c>
    </row>
    <row r="1938" spans="3:3" ht="15" thickBot="1">
      <c r="C1938" s="203" t="s">
        <v>2043</v>
      </c>
    </row>
    <row r="1939" spans="3:3" ht="15" thickBot="1">
      <c r="C1939" s="203" t="s">
        <v>2044</v>
      </c>
    </row>
    <row r="1940" spans="3:3" ht="15" thickBot="1">
      <c r="C1940" s="203" t="s">
        <v>2045</v>
      </c>
    </row>
    <row r="1941" spans="3:3" ht="15" thickBot="1">
      <c r="C1941" s="203" t="s">
        <v>2046</v>
      </c>
    </row>
    <row r="1942" spans="3:3" ht="15" thickBot="1">
      <c r="C1942" s="203" t="s">
        <v>2047</v>
      </c>
    </row>
    <row r="1943" spans="3:3" ht="15" thickBot="1">
      <c r="C1943" s="203" t="s">
        <v>2048</v>
      </c>
    </row>
    <row r="1944" spans="3:3" ht="15" thickBot="1">
      <c r="C1944" s="203" t="s">
        <v>2049</v>
      </c>
    </row>
    <row r="1945" spans="3:3" ht="15" thickBot="1">
      <c r="C1945" s="203" t="s">
        <v>2050</v>
      </c>
    </row>
    <row r="1946" spans="3:3" ht="15" thickBot="1">
      <c r="C1946" s="203" t="s">
        <v>2051</v>
      </c>
    </row>
    <row r="1947" spans="3:3" ht="15" thickBot="1">
      <c r="C1947" s="203" t="s">
        <v>2052</v>
      </c>
    </row>
    <row r="1948" spans="3:3" ht="15" thickBot="1">
      <c r="C1948" s="203" t="s">
        <v>2053</v>
      </c>
    </row>
    <row r="1949" spans="3:3" ht="15" thickBot="1">
      <c r="C1949" s="203" t="s">
        <v>2054</v>
      </c>
    </row>
    <row r="1950" spans="3:3" ht="15" thickBot="1">
      <c r="C1950" s="203" t="s">
        <v>2055</v>
      </c>
    </row>
    <row r="1951" spans="3:3" ht="15" thickBot="1">
      <c r="C1951" s="203" t="s">
        <v>2056</v>
      </c>
    </row>
    <row r="1952" spans="3:3" ht="15" thickBot="1">
      <c r="C1952" s="203" t="s">
        <v>2057</v>
      </c>
    </row>
    <row r="1953" spans="3:3" ht="15" thickBot="1">
      <c r="C1953" s="203" t="s">
        <v>2592</v>
      </c>
    </row>
    <row r="1954" spans="3:3" ht="15" thickBot="1">
      <c r="C1954" s="203" t="s">
        <v>2058</v>
      </c>
    </row>
    <row r="1955" spans="3:3" ht="15" thickBot="1">
      <c r="C1955" s="203" t="s">
        <v>2059</v>
      </c>
    </row>
    <row r="1956" spans="3:3" ht="15" thickBot="1">
      <c r="C1956" s="203" t="s">
        <v>2060</v>
      </c>
    </row>
    <row r="1957" spans="3:3" ht="15" thickBot="1">
      <c r="C1957" s="203" t="s">
        <v>2061</v>
      </c>
    </row>
    <row r="1958" spans="3:3" ht="15" thickBot="1">
      <c r="C1958" s="203" t="s">
        <v>2062</v>
      </c>
    </row>
    <row r="1959" spans="3:3" ht="15" thickBot="1">
      <c r="C1959" s="203" t="s">
        <v>2063</v>
      </c>
    </row>
    <row r="1960" spans="3:3" ht="15" thickBot="1">
      <c r="C1960" s="203" t="s">
        <v>2064</v>
      </c>
    </row>
    <row r="1961" spans="3:3" ht="15" thickBot="1">
      <c r="C1961" s="203" t="s">
        <v>2065</v>
      </c>
    </row>
    <row r="1962" spans="3:3" ht="15" thickBot="1">
      <c r="C1962" s="203" t="s">
        <v>2066</v>
      </c>
    </row>
    <row r="1963" spans="3:3" ht="15" thickBot="1">
      <c r="C1963" s="203" t="s">
        <v>2067</v>
      </c>
    </row>
    <row r="1964" spans="3:3" ht="15" thickBot="1">
      <c r="C1964" s="203" t="s">
        <v>2068</v>
      </c>
    </row>
    <row r="1965" spans="3:3" ht="15" thickBot="1">
      <c r="C1965" s="203" t="s">
        <v>2069</v>
      </c>
    </row>
    <row r="1966" spans="3:3" ht="15" thickBot="1">
      <c r="C1966" s="203" t="s">
        <v>2070</v>
      </c>
    </row>
    <row r="1967" spans="3:3" ht="15" thickBot="1">
      <c r="C1967" s="203" t="s">
        <v>2071</v>
      </c>
    </row>
    <row r="1968" spans="3:3" ht="15" thickBot="1">
      <c r="C1968" s="203" t="s">
        <v>2072</v>
      </c>
    </row>
    <row r="1969" spans="3:3" ht="15" thickBot="1">
      <c r="C1969" s="203" t="s">
        <v>757</v>
      </c>
    </row>
    <row r="1970" spans="3:3" ht="15" thickBot="1">
      <c r="C1970" s="203" t="s">
        <v>271</v>
      </c>
    </row>
    <row r="1971" spans="3:3" ht="15" thickBot="1">
      <c r="C1971" s="203" t="s">
        <v>1990</v>
      </c>
    </row>
    <row r="1972" spans="3:3" ht="15" thickBot="1">
      <c r="C1972" s="203" t="s">
        <v>2073</v>
      </c>
    </row>
    <row r="1973" spans="3:3" ht="15" thickBot="1">
      <c r="C1973" s="203" t="s">
        <v>2074</v>
      </c>
    </row>
    <row r="1974" spans="3:3" ht="15" thickBot="1">
      <c r="C1974" s="203" t="s">
        <v>2075</v>
      </c>
    </row>
    <row r="1975" spans="3:3" ht="15" thickBot="1">
      <c r="C1975" s="203" t="s">
        <v>2076</v>
      </c>
    </row>
    <row r="1976" spans="3:3" ht="15" thickBot="1">
      <c r="C1976" s="203" t="s">
        <v>2077</v>
      </c>
    </row>
    <row r="1977" spans="3:3" ht="15" thickBot="1">
      <c r="C1977" s="203" t="s">
        <v>2078</v>
      </c>
    </row>
    <row r="1978" spans="3:3" ht="15" thickBot="1">
      <c r="C1978" s="203" t="s">
        <v>2079</v>
      </c>
    </row>
    <row r="1979" spans="3:3" ht="15" thickBot="1">
      <c r="C1979" s="203" t="s">
        <v>2080</v>
      </c>
    </row>
    <row r="1980" spans="3:3" ht="15" thickBot="1">
      <c r="C1980" s="203" t="s">
        <v>2081</v>
      </c>
    </row>
    <row r="1981" spans="3:3" ht="15" thickBot="1">
      <c r="C1981" s="203" t="s">
        <v>2082</v>
      </c>
    </row>
    <row r="1982" spans="3:3" ht="15" thickBot="1">
      <c r="C1982" s="203" t="s">
        <v>2083</v>
      </c>
    </row>
    <row r="1983" spans="3:3" ht="15" thickBot="1">
      <c r="C1983" s="203" t="s">
        <v>290</v>
      </c>
    </row>
    <row r="1984" spans="3:3" ht="15" thickBot="1">
      <c r="C1984" s="203" t="s">
        <v>386</v>
      </c>
    </row>
    <row r="1985" spans="3:3" ht="15" thickBot="1">
      <c r="C1985" s="203" t="s">
        <v>2084</v>
      </c>
    </row>
    <row r="1986" spans="3:3" ht="15" thickBot="1">
      <c r="C1986" s="203" t="s">
        <v>2085</v>
      </c>
    </row>
    <row r="1987" spans="3:3" ht="15" thickBot="1">
      <c r="C1987" s="203" t="s">
        <v>2086</v>
      </c>
    </row>
    <row r="1988" spans="3:3" ht="15" thickBot="1">
      <c r="C1988" s="203" t="s">
        <v>2087</v>
      </c>
    </row>
    <row r="1989" spans="3:3" ht="15" thickBot="1">
      <c r="C1989" s="203" t="s">
        <v>2088</v>
      </c>
    </row>
    <row r="1990" spans="3:3" ht="15" thickBot="1">
      <c r="C1990" s="203" t="s">
        <v>2089</v>
      </c>
    </row>
    <row r="1991" spans="3:3" ht="15" thickBot="1">
      <c r="C1991" s="203" t="s">
        <v>1506</v>
      </c>
    </row>
    <row r="1992" spans="3:3" ht="15" thickBot="1">
      <c r="C1992" s="203" t="s">
        <v>2090</v>
      </c>
    </row>
    <row r="1993" spans="3:3" ht="15" thickBot="1">
      <c r="C1993" s="203" t="s">
        <v>2091</v>
      </c>
    </row>
    <row r="1994" spans="3:3" ht="15" thickBot="1">
      <c r="C1994" s="203" t="s">
        <v>2092</v>
      </c>
    </row>
    <row r="1995" spans="3:3" ht="15" thickBot="1">
      <c r="C1995" s="203" t="s">
        <v>2093</v>
      </c>
    </row>
    <row r="1996" spans="3:3" ht="15" thickBot="1">
      <c r="C1996" s="203" t="s">
        <v>2094</v>
      </c>
    </row>
    <row r="1997" spans="3:3" ht="15" thickBot="1">
      <c r="C1997" s="203" t="s">
        <v>2095</v>
      </c>
    </row>
    <row r="1998" spans="3:3" ht="15" thickBot="1">
      <c r="C1998" s="203" t="s">
        <v>2096</v>
      </c>
    </row>
    <row r="1999" spans="3:3" ht="15" thickBot="1">
      <c r="C1999" s="203" t="s">
        <v>2097</v>
      </c>
    </row>
    <row r="2000" spans="3:3" ht="15" thickBot="1">
      <c r="C2000" s="203" t="s">
        <v>814</v>
      </c>
    </row>
    <row r="2001" spans="1:3" ht="15" thickBot="1">
      <c r="C2001" s="203" t="s">
        <v>2098</v>
      </c>
    </row>
    <row r="2002" spans="1:3" ht="15" thickBot="1">
      <c r="C2002" s="203" t="s">
        <v>2099</v>
      </c>
    </row>
    <row r="2003" spans="1:3" ht="15" thickBot="1">
      <c r="C2003" s="203" t="s">
        <v>2100</v>
      </c>
    </row>
    <row r="2004" spans="1:3" ht="15" thickBot="1">
      <c r="C2004" s="203" t="s">
        <v>552</v>
      </c>
    </row>
    <row r="2005" spans="1:3" ht="15" thickBot="1">
      <c r="C2005" s="203" t="s">
        <v>2101</v>
      </c>
    </row>
    <row r="2006" spans="1:3" ht="15" thickBot="1">
      <c r="A2006" s="201" t="s">
        <v>1960</v>
      </c>
      <c r="B2006" s="201" t="s">
        <v>1961</v>
      </c>
      <c r="C2006" s="203" t="s">
        <v>2102</v>
      </c>
    </row>
    <row r="2007" spans="1:3" ht="15" thickBot="1">
      <c r="C2007" s="203" t="s">
        <v>1975</v>
      </c>
    </row>
    <row r="2008" spans="1:3" ht="15" thickBot="1">
      <c r="C2008" s="203" t="s">
        <v>2103</v>
      </c>
    </row>
    <row r="2009" spans="1:3" ht="15" thickBot="1">
      <c r="C2009" s="203" t="s">
        <v>2104</v>
      </c>
    </row>
    <row r="2010" spans="1:3" ht="15" thickBot="1">
      <c r="C2010" s="203" t="s">
        <v>2105</v>
      </c>
    </row>
    <row r="2011" spans="1:3" ht="15" thickBot="1">
      <c r="C2011" s="203" t="s">
        <v>2106</v>
      </c>
    </row>
    <row r="2012" spans="1:3" ht="15" thickBot="1">
      <c r="C2012" s="203" t="s">
        <v>640</v>
      </c>
    </row>
    <row r="2013" spans="1:3" ht="15" thickBot="1">
      <c r="C2013" s="203" t="s">
        <v>2107</v>
      </c>
    </row>
    <row r="2014" spans="1:3" ht="15" thickBot="1">
      <c r="C2014" s="203" t="s">
        <v>2108</v>
      </c>
    </row>
    <row r="2015" spans="1:3" ht="15" thickBot="1">
      <c r="C2015" s="203" t="s">
        <v>2109</v>
      </c>
    </row>
    <row r="2016" spans="1:3" ht="15" thickBot="1">
      <c r="C2016" s="203" t="s">
        <v>2110</v>
      </c>
    </row>
    <row r="2017" spans="1:3" ht="15" thickBot="1">
      <c r="C2017" s="203" t="s">
        <v>2111</v>
      </c>
    </row>
    <row r="2018" spans="1:3" ht="15" thickBot="1">
      <c r="C2018" s="203" t="s">
        <v>2112</v>
      </c>
    </row>
    <row r="2019" spans="1:3" ht="15" thickBot="1">
      <c r="C2019" s="203" t="s">
        <v>2113</v>
      </c>
    </row>
    <row r="2020" spans="1:3" ht="15" thickBot="1">
      <c r="C2020" s="203" t="s">
        <v>2114</v>
      </c>
    </row>
    <row r="2021" spans="1:3" ht="15" thickBot="1">
      <c r="C2021" s="203" t="s">
        <v>2115</v>
      </c>
    </row>
    <row r="2022" spans="1:3" ht="15" thickBot="1">
      <c r="C2022" s="203" t="s">
        <v>2116</v>
      </c>
    </row>
    <row r="2023" spans="1:3" ht="15" thickBot="1">
      <c r="A2023" s="201" t="s">
        <v>1962</v>
      </c>
      <c r="B2023" s="201" t="s">
        <v>1963</v>
      </c>
      <c r="C2023" s="203" t="s">
        <v>416</v>
      </c>
    </row>
    <row r="2024" spans="1:3" ht="15" thickBot="1">
      <c r="C2024" s="203" t="s">
        <v>217</v>
      </c>
    </row>
    <row r="2025" spans="1:3" ht="15" thickBot="1">
      <c r="C2025" s="203" t="s">
        <v>2117</v>
      </c>
    </row>
    <row r="2026" spans="1:3" ht="15" thickBot="1">
      <c r="C2026" s="203" t="s">
        <v>2118</v>
      </c>
    </row>
    <row r="2027" spans="1:3" ht="15" thickBot="1">
      <c r="C2027" s="203" t="s">
        <v>2119</v>
      </c>
    </row>
    <row r="2028" spans="1:3" ht="15" thickBot="1">
      <c r="C2028" s="203" t="s">
        <v>1111</v>
      </c>
    </row>
    <row r="2029" spans="1:3" ht="15" thickBot="1">
      <c r="C2029" s="203" t="s">
        <v>343</v>
      </c>
    </row>
    <row r="2030" spans="1:3" ht="15" thickBot="1">
      <c r="C2030" s="203" t="s">
        <v>2120</v>
      </c>
    </row>
    <row r="2031" spans="1:3" ht="15" thickBot="1">
      <c r="C2031" s="203" t="s">
        <v>2121</v>
      </c>
    </row>
    <row r="2032" spans="1:3" ht="15" thickBot="1">
      <c r="C2032" s="203" t="s">
        <v>2122</v>
      </c>
    </row>
    <row r="2033" spans="3:3" ht="15" thickBot="1">
      <c r="C2033" s="203" t="s">
        <v>356</v>
      </c>
    </row>
    <row r="2034" spans="3:3" ht="15" thickBot="1">
      <c r="C2034" s="203" t="s">
        <v>2123</v>
      </c>
    </row>
    <row r="2035" spans="3:3" ht="15" thickBot="1">
      <c r="C2035" s="203" t="s">
        <v>2124</v>
      </c>
    </row>
    <row r="2036" spans="3:3" ht="15" thickBot="1">
      <c r="C2036" s="203" t="s">
        <v>362</v>
      </c>
    </row>
    <row r="2037" spans="3:3" ht="15" thickBot="1">
      <c r="C2037" s="203" t="s">
        <v>2125</v>
      </c>
    </row>
    <row r="2038" spans="3:3" ht="15" thickBot="1">
      <c r="C2038" s="203" t="s">
        <v>426</v>
      </c>
    </row>
    <row r="2039" spans="3:3" ht="15" thickBot="1">
      <c r="C2039" s="203" t="s">
        <v>2126</v>
      </c>
    </row>
    <row r="2040" spans="3:3" ht="15" thickBot="1">
      <c r="C2040" s="203" t="s">
        <v>367</v>
      </c>
    </row>
    <row r="2041" spans="3:3" ht="15" thickBot="1">
      <c r="C2041" s="203" t="s">
        <v>2127</v>
      </c>
    </row>
    <row r="2042" spans="3:3" ht="15" thickBot="1">
      <c r="C2042" s="203" t="s">
        <v>2128</v>
      </c>
    </row>
    <row r="2043" spans="3:3" ht="15" thickBot="1">
      <c r="C2043" s="203" t="s">
        <v>2129</v>
      </c>
    </row>
    <row r="2044" spans="3:3" ht="15" thickBot="1">
      <c r="C2044" s="203" t="s">
        <v>374</v>
      </c>
    </row>
    <row r="2045" spans="3:3" ht="15" thickBot="1">
      <c r="C2045" s="203" t="s">
        <v>2130</v>
      </c>
    </row>
    <row r="2046" spans="3:3" ht="15" thickBot="1">
      <c r="C2046" s="203" t="s">
        <v>2131</v>
      </c>
    </row>
    <row r="2047" spans="3:3" ht="15" thickBot="1">
      <c r="C2047" s="203" t="s">
        <v>2132</v>
      </c>
    </row>
    <row r="2048" spans="3:3" ht="15" thickBot="1">
      <c r="C2048" s="203" t="s">
        <v>2133</v>
      </c>
    </row>
    <row r="2049" spans="3:3" ht="15" thickBot="1">
      <c r="C2049" s="203" t="s">
        <v>2134</v>
      </c>
    </row>
    <row r="2050" spans="3:3" ht="15" thickBot="1">
      <c r="C2050" s="203" t="s">
        <v>2135</v>
      </c>
    </row>
    <row r="2051" spans="3:3" ht="15" thickBot="1">
      <c r="C2051" s="203" t="s">
        <v>381</v>
      </c>
    </row>
    <row r="2052" spans="3:3" ht="15" thickBot="1">
      <c r="C2052" s="203" t="s">
        <v>2136</v>
      </c>
    </row>
    <row r="2053" spans="3:3" ht="15" thickBot="1">
      <c r="C2053" s="203" t="s">
        <v>2137</v>
      </c>
    </row>
    <row r="2054" spans="3:3" ht="15" thickBot="1">
      <c r="C2054" s="203" t="s">
        <v>2138</v>
      </c>
    </row>
    <row r="2055" spans="3:3" ht="15" thickBot="1">
      <c r="C2055" s="203" t="s">
        <v>2139</v>
      </c>
    </row>
    <row r="2056" spans="3:3" ht="15" thickBot="1">
      <c r="C2056" s="203" t="s">
        <v>2140</v>
      </c>
    </row>
    <row r="2057" spans="3:3" ht="15" thickBot="1">
      <c r="C2057" s="203" t="s">
        <v>297</v>
      </c>
    </row>
    <row r="2058" spans="3:3" ht="15" thickBot="1">
      <c r="C2058" s="203" t="s">
        <v>1442</v>
      </c>
    </row>
    <row r="2059" spans="3:3" ht="15" thickBot="1">
      <c r="C2059" s="203" t="s">
        <v>2141</v>
      </c>
    </row>
    <row r="2060" spans="3:3" ht="15" thickBot="1">
      <c r="C2060" s="203" t="s">
        <v>2142</v>
      </c>
    </row>
    <row r="2061" spans="3:3" ht="15" thickBot="1">
      <c r="C2061" s="203" t="s">
        <v>2143</v>
      </c>
    </row>
    <row r="2062" spans="3:3" ht="15" thickBot="1">
      <c r="C2062" s="203" t="s">
        <v>2144</v>
      </c>
    </row>
    <row r="2063" spans="3:3" ht="15" thickBot="1">
      <c r="C2063" s="203" t="s">
        <v>533</v>
      </c>
    </row>
    <row r="2064" spans="3:3" ht="15" thickBot="1">
      <c r="C2064" s="203" t="s">
        <v>2145</v>
      </c>
    </row>
    <row r="2065" spans="1:3" ht="15" thickBot="1">
      <c r="C2065" s="203" t="s">
        <v>2146</v>
      </c>
    </row>
    <row r="2066" spans="1:3" ht="15" thickBot="1">
      <c r="A2066" s="201" t="s">
        <v>1964</v>
      </c>
      <c r="B2066" s="201" t="s">
        <v>1965</v>
      </c>
      <c r="C2066" s="203" t="s">
        <v>2147</v>
      </c>
    </row>
    <row r="2067" spans="1:3" ht="15" thickBot="1">
      <c r="C2067" s="203" t="s">
        <v>2148</v>
      </c>
    </row>
    <row r="2068" spans="1:3" ht="15" thickBot="1">
      <c r="C2068" s="203" t="s">
        <v>2149</v>
      </c>
    </row>
    <row r="2069" spans="1:3" ht="15" thickBot="1">
      <c r="C2069" s="203" t="s">
        <v>2150</v>
      </c>
    </row>
    <row r="2070" spans="1:3" ht="15" thickBot="1">
      <c r="C2070" s="203" t="s">
        <v>2151</v>
      </c>
    </row>
    <row r="2071" spans="1:3" ht="15" thickBot="1">
      <c r="C2071" s="203" t="s">
        <v>2152</v>
      </c>
    </row>
    <row r="2072" spans="1:3" ht="15" thickBot="1">
      <c r="C2072" s="203" t="s">
        <v>2153</v>
      </c>
    </row>
    <row r="2073" spans="1:3" ht="15" thickBot="1">
      <c r="C2073" s="203" t="s">
        <v>2154</v>
      </c>
    </row>
    <row r="2074" spans="1:3" ht="15" thickBot="1">
      <c r="C2074" s="203" t="s">
        <v>2155</v>
      </c>
    </row>
    <row r="2075" spans="1:3" ht="15" thickBot="1">
      <c r="C2075" s="203" t="s">
        <v>2156</v>
      </c>
    </row>
    <row r="2076" spans="1:3" ht="15" thickBot="1">
      <c r="C2076" s="203" t="s">
        <v>2157</v>
      </c>
    </row>
    <row r="2077" spans="1:3" ht="15" thickBot="1">
      <c r="C2077" s="203" t="s">
        <v>2158</v>
      </c>
    </row>
    <row r="2078" spans="1:3" ht="15" thickBot="1">
      <c r="C2078" s="203" t="s">
        <v>2159</v>
      </c>
    </row>
    <row r="2079" spans="1:3" ht="15" thickBot="1">
      <c r="C2079" s="203" t="s">
        <v>2160</v>
      </c>
    </row>
    <row r="2080" spans="1:3" ht="15" thickBot="1">
      <c r="C2080" s="203" t="s">
        <v>2161</v>
      </c>
    </row>
    <row r="2081" spans="3:3" ht="15" thickBot="1">
      <c r="C2081" s="203" t="s">
        <v>2162</v>
      </c>
    </row>
    <row r="2082" spans="3:3" ht="15" thickBot="1">
      <c r="C2082" s="203" t="s">
        <v>2163</v>
      </c>
    </row>
    <row r="2083" spans="3:3" ht="15" thickBot="1">
      <c r="C2083" s="203" t="s">
        <v>2164</v>
      </c>
    </row>
    <row r="2084" spans="3:3" ht="15" thickBot="1">
      <c r="C2084" s="203" t="s">
        <v>2165</v>
      </c>
    </row>
    <row r="2085" spans="3:3" ht="15" thickBot="1">
      <c r="C2085" s="203" t="s">
        <v>2166</v>
      </c>
    </row>
    <row r="2086" spans="3:3" ht="15" thickBot="1">
      <c r="C2086" s="203" t="s">
        <v>2167</v>
      </c>
    </row>
    <row r="2087" spans="3:3" ht="15" thickBot="1">
      <c r="C2087" s="203" t="s">
        <v>2168</v>
      </c>
    </row>
    <row r="2088" spans="3:3" ht="15" thickBot="1">
      <c r="C2088" s="203" t="s">
        <v>2169</v>
      </c>
    </row>
    <row r="2089" spans="3:3" ht="15" thickBot="1">
      <c r="C2089" s="203" t="s">
        <v>2170</v>
      </c>
    </row>
    <row r="2090" spans="3:3" ht="15" thickBot="1">
      <c r="C2090" s="203" t="s">
        <v>2171</v>
      </c>
    </row>
    <row r="2091" spans="3:3" ht="15" thickBot="1">
      <c r="C2091" s="203" t="s">
        <v>2172</v>
      </c>
    </row>
    <row r="2092" spans="3:3" ht="15" thickBot="1">
      <c r="C2092" s="203" t="s">
        <v>909</v>
      </c>
    </row>
    <row r="2093" spans="3:3" ht="15" thickBot="1">
      <c r="C2093" s="203" t="s">
        <v>2173</v>
      </c>
    </row>
    <row r="2094" spans="3:3" ht="15" thickBot="1">
      <c r="C2094" s="203" t="s">
        <v>2174</v>
      </c>
    </row>
    <row r="2095" spans="3:3" ht="15" thickBot="1">
      <c r="C2095" s="203" t="s">
        <v>2175</v>
      </c>
    </row>
    <row r="2096" spans="3:3" ht="15" thickBot="1">
      <c r="C2096" s="203" t="s">
        <v>2176</v>
      </c>
    </row>
    <row r="2097" spans="3:3" ht="15" thickBot="1">
      <c r="C2097" s="203" t="s">
        <v>2177</v>
      </c>
    </row>
    <row r="2098" spans="3:3" ht="15" thickBot="1">
      <c r="C2098" s="203" t="s">
        <v>1964</v>
      </c>
    </row>
    <row r="2099" spans="3:3" ht="15" thickBot="1">
      <c r="C2099" s="203" t="s">
        <v>1898</v>
      </c>
    </row>
    <row r="2100" spans="3:3" ht="15" thickBot="1">
      <c r="C2100" s="203" t="s">
        <v>2178</v>
      </c>
    </row>
    <row r="2101" spans="3:3" ht="15" thickBot="1">
      <c r="C2101" s="203" t="s">
        <v>2179</v>
      </c>
    </row>
    <row r="2102" spans="3:3" ht="15" thickBot="1">
      <c r="C2102" s="203" t="s">
        <v>2180</v>
      </c>
    </row>
    <row r="2103" spans="3:3" ht="15" thickBot="1">
      <c r="C2103" s="203" t="s">
        <v>2181</v>
      </c>
    </row>
    <row r="2104" spans="3:3" ht="15" thickBot="1">
      <c r="C2104" s="203" t="s">
        <v>2182</v>
      </c>
    </row>
    <row r="2105" spans="3:3" ht="15" thickBot="1">
      <c r="C2105" s="203" t="s">
        <v>2183</v>
      </c>
    </row>
    <row r="2106" spans="3:3" ht="15" thickBot="1">
      <c r="C2106" s="203" t="s">
        <v>2184</v>
      </c>
    </row>
    <row r="2107" spans="3:3" ht="15" thickBot="1">
      <c r="C2107" s="203" t="s">
        <v>2185</v>
      </c>
    </row>
    <row r="2108" spans="3:3" ht="15" thickBot="1">
      <c r="C2108" s="203" t="s">
        <v>2186</v>
      </c>
    </row>
    <row r="2109" spans="3:3" ht="15" thickBot="1">
      <c r="C2109" s="203" t="s">
        <v>2187</v>
      </c>
    </row>
    <row r="2110" spans="3:3" ht="15" thickBot="1">
      <c r="C2110" s="203" t="s">
        <v>552</v>
      </c>
    </row>
    <row r="2111" spans="3:3" ht="15" thickBot="1">
      <c r="C2111" s="203" t="s">
        <v>640</v>
      </c>
    </row>
    <row r="2112" spans="3:3" ht="15" thickBot="1">
      <c r="C2112" s="203" t="s">
        <v>993</v>
      </c>
    </row>
    <row r="2113" spans="1:3" ht="15" thickBot="1">
      <c r="C2113" s="203" t="s">
        <v>2188</v>
      </c>
    </row>
    <row r="2114" spans="1:3" ht="15" thickBot="1">
      <c r="C2114" s="203" t="s">
        <v>2189</v>
      </c>
    </row>
    <row r="2115" spans="1:3" ht="15" thickBot="1">
      <c r="C2115" s="203" t="s">
        <v>2190</v>
      </c>
    </row>
    <row r="2116" spans="1:3" ht="15" thickBot="1">
      <c r="C2116" s="203" t="s">
        <v>2191</v>
      </c>
    </row>
    <row r="2117" spans="1:3" ht="15" thickBot="1">
      <c r="C2117" s="203" t="s">
        <v>2192</v>
      </c>
    </row>
    <row r="2118" spans="1:3" ht="15" thickBot="1">
      <c r="C2118" s="203" t="s">
        <v>2193</v>
      </c>
    </row>
    <row r="2119" spans="1:3" ht="15" thickBot="1">
      <c r="C2119" s="203" t="s">
        <v>2194</v>
      </c>
    </row>
    <row r="2120" spans="1:3" ht="15" thickBot="1">
      <c r="C2120" s="203" t="s">
        <v>2195</v>
      </c>
    </row>
    <row r="2121" spans="1:3" ht="15" thickBot="1">
      <c r="C2121" s="203" t="s">
        <v>2196</v>
      </c>
    </row>
    <row r="2122" spans="1:3" ht="15" thickBot="1">
      <c r="C2122" s="203" t="s">
        <v>2197</v>
      </c>
    </row>
    <row r="2123" spans="1:3" ht="15" thickBot="1">
      <c r="C2123" s="203" t="s">
        <v>2198</v>
      </c>
    </row>
    <row r="2124" spans="1:3" ht="15" thickBot="1">
      <c r="C2124" s="203" t="s">
        <v>2199</v>
      </c>
    </row>
    <row r="2125" spans="1:3" ht="15" thickBot="1">
      <c r="C2125" s="203" t="s">
        <v>2200</v>
      </c>
    </row>
    <row r="2126" spans="1:3" ht="15" thickBot="1">
      <c r="A2126" s="201" t="s">
        <v>1966</v>
      </c>
      <c r="B2126" s="201" t="s">
        <v>1967</v>
      </c>
      <c r="C2126" s="203" t="s">
        <v>1722</v>
      </c>
    </row>
    <row r="2127" spans="1:3" ht="15" thickBot="1">
      <c r="C2127" s="203" t="s">
        <v>1724</v>
      </c>
    </row>
    <row r="2128" spans="1:3" ht="15" thickBot="1">
      <c r="C2128" s="203" t="s">
        <v>2201</v>
      </c>
    </row>
    <row r="2129" spans="3:3" ht="15" thickBot="1">
      <c r="C2129" s="203" t="s">
        <v>622</v>
      </c>
    </row>
    <row r="2130" spans="3:3" ht="15" thickBot="1">
      <c r="C2130" s="203" t="s">
        <v>2202</v>
      </c>
    </row>
    <row r="2131" spans="3:3" ht="15" thickBot="1">
      <c r="C2131" s="203" t="s">
        <v>2203</v>
      </c>
    </row>
    <row r="2132" spans="3:3" ht="15" thickBot="1">
      <c r="C2132" s="203" t="s">
        <v>2204</v>
      </c>
    </row>
    <row r="2133" spans="3:3" ht="15" thickBot="1">
      <c r="C2133" s="203" t="s">
        <v>2205</v>
      </c>
    </row>
    <row r="2134" spans="3:3" ht="15" thickBot="1">
      <c r="C2134" s="203" t="s">
        <v>2206</v>
      </c>
    </row>
    <row r="2135" spans="3:3" ht="15" thickBot="1">
      <c r="C2135" s="203" t="s">
        <v>2207</v>
      </c>
    </row>
    <row r="2136" spans="3:3" ht="15" thickBot="1">
      <c r="C2136" s="203" t="s">
        <v>2208</v>
      </c>
    </row>
    <row r="2137" spans="3:3" ht="15" thickBot="1">
      <c r="C2137" s="203" t="s">
        <v>2209</v>
      </c>
    </row>
    <row r="2138" spans="3:3" ht="15" thickBot="1">
      <c r="C2138" s="203" t="s">
        <v>2210</v>
      </c>
    </row>
    <row r="2139" spans="3:3" ht="15" thickBot="1">
      <c r="C2139" s="203" t="s">
        <v>2211</v>
      </c>
    </row>
    <row r="2140" spans="3:3" ht="15" thickBot="1">
      <c r="C2140" s="203" t="s">
        <v>2212</v>
      </c>
    </row>
    <row r="2141" spans="3:3" ht="15" thickBot="1">
      <c r="C2141" s="203" t="s">
        <v>2213</v>
      </c>
    </row>
    <row r="2142" spans="3:3" ht="15" thickBot="1">
      <c r="C2142" s="203" t="s">
        <v>2214</v>
      </c>
    </row>
    <row r="2143" spans="3:3" ht="15" thickBot="1">
      <c r="C2143" s="203" t="s">
        <v>953</v>
      </c>
    </row>
    <row r="2144" spans="3:3" ht="15" thickBot="1">
      <c r="C2144" s="203" t="s">
        <v>2215</v>
      </c>
    </row>
    <row r="2145" spans="3:3" ht="15" thickBot="1">
      <c r="C2145" s="203" t="s">
        <v>2216</v>
      </c>
    </row>
    <row r="2146" spans="3:3" ht="15" thickBot="1">
      <c r="C2146" s="203" t="s">
        <v>716</v>
      </c>
    </row>
    <row r="2147" spans="3:3" ht="15" thickBot="1">
      <c r="C2147" s="203" t="s">
        <v>2217</v>
      </c>
    </row>
    <row r="2148" spans="3:3" ht="15" thickBot="1">
      <c r="C2148" s="203" t="s">
        <v>2218</v>
      </c>
    </row>
    <row r="2149" spans="3:3" ht="15" thickBot="1">
      <c r="C2149" s="203" t="s">
        <v>2219</v>
      </c>
    </row>
    <row r="2150" spans="3:3" ht="15" thickBot="1">
      <c r="C2150" s="203" t="s">
        <v>2220</v>
      </c>
    </row>
    <row r="2151" spans="3:3" ht="15" thickBot="1">
      <c r="C2151" s="203" t="s">
        <v>2221</v>
      </c>
    </row>
    <row r="2152" spans="3:3" ht="15" thickBot="1">
      <c r="C2152" s="203" t="s">
        <v>552</v>
      </c>
    </row>
    <row r="2153" spans="3:3" ht="15" thickBot="1">
      <c r="C2153" s="203" t="s">
        <v>2222</v>
      </c>
    </row>
    <row r="2154" spans="3:3" ht="15" thickBot="1">
      <c r="C2154" s="203" t="s">
        <v>2223</v>
      </c>
    </row>
    <row r="2155" spans="3:3" ht="15" thickBot="1">
      <c r="C2155" s="203" t="s">
        <v>2224</v>
      </c>
    </row>
    <row r="2156" spans="3:3" ht="15" thickBot="1">
      <c r="C2156" s="203" t="s">
        <v>2225</v>
      </c>
    </row>
    <row r="2157" spans="3:3" ht="15" thickBot="1">
      <c r="C2157" s="203" t="s">
        <v>2226</v>
      </c>
    </row>
    <row r="2158" spans="3:3" ht="15" thickBot="1">
      <c r="C2158" s="203" t="s">
        <v>2227</v>
      </c>
    </row>
    <row r="2159" spans="3:3" ht="15" thickBot="1">
      <c r="C2159" s="203" t="s">
        <v>2228</v>
      </c>
    </row>
    <row r="2160" spans="3:3" ht="15" thickBot="1">
      <c r="C2160" s="203" t="s">
        <v>2229</v>
      </c>
    </row>
    <row r="2161" spans="3:3" ht="15" thickBot="1">
      <c r="C2161" s="203" t="s">
        <v>2230</v>
      </c>
    </row>
    <row r="2162" spans="3:3" ht="15" thickBot="1">
      <c r="C2162" s="203" t="s">
        <v>2231</v>
      </c>
    </row>
    <row r="2163" spans="3:3" ht="15" thickBot="1">
      <c r="C2163" s="203" t="s">
        <v>1750</v>
      </c>
    </row>
    <row r="2164" spans="3:3" ht="15" thickBot="1">
      <c r="C2164" s="203" t="s">
        <v>2232</v>
      </c>
    </row>
    <row r="2165" spans="3:3" ht="15" thickBot="1">
      <c r="C2165" s="203" t="s">
        <v>2233</v>
      </c>
    </row>
    <row r="2166" spans="3:3" ht="15" thickBot="1">
      <c r="C2166" s="203" t="s">
        <v>2234</v>
      </c>
    </row>
    <row r="2167" spans="3:3" ht="15" thickBot="1">
      <c r="C2167" s="203" t="s">
        <v>2235</v>
      </c>
    </row>
    <row r="2168" spans="3:3" ht="15" thickBot="1">
      <c r="C2168" s="203" t="s">
        <v>2236</v>
      </c>
    </row>
    <row r="2169" spans="3:3" ht="15" thickBot="1">
      <c r="C2169" s="203" t="s">
        <v>2237</v>
      </c>
    </row>
    <row r="2170" spans="3:3" ht="15" thickBot="1">
      <c r="C2170" s="203" t="s">
        <v>2238</v>
      </c>
    </row>
    <row r="2171" spans="3:3" ht="15" thickBot="1">
      <c r="C2171" s="203" t="s">
        <v>2239</v>
      </c>
    </row>
    <row r="2172" spans="3:3" ht="15" thickBot="1">
      <c r="C2172" s="203" t="s">
        <v>2240</v>
      </c>
    </row>
    <row r="2173" spans="3:3" ht="15" thickBot="1">
      <c r="C2173" s="203" t="s">
        <v>2241</v>
      </c>
    </row>
    <row r="2174" spans="3:3" ht="15" thickBot="1">
      <c r="C2174" s="203" t="s">
        <v>2242</v>
      </c>
    </row>
    <row r="2175" spans="3:3" ht="15" thickBot="1">
      <c r="C2175" s="203" t="s">
        <v>2243</v>
      </c>
    </row>
    <row r="2176" spans="3:3" ht="15" thickBot="1">
      <c r="C2176" s="203" t="s">
        <v>2244</v>
      </c>
    </row>
    <row r="2177" spans="3:3" ht="15" thickBot="1">
      <c r="C2177" s="203" t="s">
        <v>2245</v>
      </c>
    </row>
    <row r="2178" spans="3:3" ht="15" thickBot="1">
      <c r="C2178" s="203" t="s">
        <v>2246</v>
      </c>
    </row>
    <row r="2179" spans="3:3" ht="15" thickBot="1">
      <c r="C2179" s="203" t="s">
        <v>2247</v>
      </c>
    </row>
    <row r="2180" spans="3:3" ht="15" thickBot="1">
      <c r="C2180" s="203" t="s">
        <v>2248</v>
      </c>
    </row>
    <row r="2181" spans="3:3" ht="15" thickBot="1">
      <c r="C2181" s="203" t="s">
        <v>2249</v>
      </c>
    </row>
    <row r="2182" spans="3:3" ht="15" thickBot="1">
      <c r="C2182" s="203" t="s">
        <v>2250</v>
      </c>
    </row>
    <row r="2183" spans="3:3" ht="15" thickBot="1">
      <c r="C2183" s="203" t="s">
        <v>2251</v>
      </c>
    </row>
    <row r="2184" spans="3:3" ht="15" thickBot="1">
      <c r="C2184" s="203" t="s">
        <v>2252</v>
      </c>
    </row>
    <row r="2185" spans="3:3" ht="15" thickBot="1">
      <c r="C2185" s="203" t="s">
        <v>2253</v>
      </c>
    </row>
    <row r="2186" spans="3:3" ht="15" thickBot="1">
      <c r="C2186" s="203" t="s">
        <v>2254</v>
      </c>
    </row>
    <row r="2187" spans="3:3" ht="15" thickBot="1">
      <c r="C2187" s="203" t="s">
        <v>2255</v>
      </c>
    </row>
    <row r="2188" spans="3:3" ht="15" thickBot="1">
      <c r="C2188" s="203" t="s">
        <v>2256</v>
      </c>
    </row>
    <row r="2189" spans="3:3" ht="15" thickBot="1">
      <c r="C2189" s="203" t="s">
        <v>2257</v>
      </c>
    </row>
    <row r="2190" spans="3:3" ht="15" thickBot="1">
      <c r="C2190" s="203" t="s">
        <v>640</v>
      </c>
    </row>
    <row r="2191" spans="3:3" ht="15" thickBot="1">
      <c r="C2191" s="203" t="s">
        <v>2258</v>
      </c>
    </row>
    <row r="2192" spans="3:3" ht="15" thickBot="1">
      <c r="C2192" s="203" t="s">
        <v>2259</v>
      </c>
    </row>
    <row r="2193" spans="3:3" ht="15" thickBot="1">
      <c r="C2193" s="203" t="s">
        <v>2260</v>
      </c>
    </row>
    <row r="2194" spans="3:3" ht="15" thickBot="1">
      <c r="C2194" s="203" t="s">
        <v>2261</v>
      </c>
    </row>
    <row r="2195" spans="3:3" ht="15" thickBot="1">
      <c r="C2195" s="203" t="s">
        <v>2262</v>
      </c>
    </row>
    <row r="2196" spans="3:3" ht="15" thickBot="1">
      <c r="C2196" s="203" t="s">
        <v>2263</v>
      </c>
    </row>
    <row r="2197" spans="3:3" ht="15" thickBot="1">
      <c r="C2197" s="203" t="s">
        <v>2264</v>
      </c>
    </row>
    <row r="2198" spans="3:3" ht="15" thickBot="1">
      <c r="C2198" s="203" t="s">
        <v>2265</v>
      </c>
    </row>
    <row r="2199" spans="3:3" ht="15" thickBot="1">
      <c r="C2199" s="203" t="s">
        <v>2266</v>
      </c>
    </row>
    <row r="2200" spans="3:3" ht="15" thickBot="1">
      <c r="C2200" s="203" t="s">
        <v>2267</v>
      </c>
    </row>
    <row r="2201" spans="3:3" ht="15" thickBot="1">
      <c r="C2201" s="203" t="s">
        <v>2268</v>
      </c>
    </row>
    <row r="2202" spans="3:3" ht="15" thickBot="1">
      <c r="C2202" s="203" t="s">
        <v>2269</v>
      </c>
    </row>
    <row r="2203" spans="3:3" ht="15" thickBot="1">
      <c r="C2203" s="203" t="s">
        <v>2270</v>
      </c>
    </row>
    <row r="2204" spans="3:3" ht="15" thickBot="1">
      <c r="C2204" s="203" t="s">
        <v>2271</v>
      </c>
    </row>
    <row r="2205" spans="3:3" ht="15" thickBot="1">
      <c r="C2205" s="203" t="s">
        <v>2272</v>
      </c>
    </row>
    <row r="2206" spans="3:3" ht="15" thickBot="1">
      <c r="C2206" s="203" t="s">
        <v>2273</v>
      </c>
    </row>
    <row r="2207" spans="3:3" ht="15" thickBot="1">
      <c r="C2207" s="203" t="s">
        <v>2274</v>
      </c>
    </row>
    <row r="2208" spans="3:3" ht="15" thickBot="1">
      <c r="C2208" s="203" t="s">
        <v>2275</v>
      </c>
    </row>
    <row r="2209" spans="3:3" ht="15" thickBot="1">
      <c r="C2209" s="203" t="s">
        <v>2276</v>
      </c>
    </row>
    <row r="2210" spans="3:3" ht="15" thickBot="1">
      <c r="C2210" s="203" t="s">
        <v>2277</v>
      </c>
    </row>
    <row r="2211" spans="3:3" ht="15" thickBot="1">
      <c r="C2211" s="203" t="s">
        <v>2278</v>
      </c>
    </row>
    <row r="2212" spans="3:3" ht="15" thickBot="1">
      <c r="C2212" s="203" t="s">
        <v>2279</v>
      </c>
    </row>
    <row r="2213" spans="3:3" ht="15" thickBot="1">
      <c r="C2213" s="203" t="s">
        <v>2280</v>
      </c>
    </row>
    <row r="2214" spans="3:3" ht="15" thickBot="1">
      <c r="C2214" s="203" t="s">
        <v>2281</v>
      </c>
    </row>
    <row r="2215" spans="3:3" ht="15" thickBot="1">
      <c r="C2215" s="203" t="s">
        <v>2282</v>
      </c>
    </row>
    <row r="2216" spans="3:3" ht="15" thickBot="1">
      <c r="C2216" s="203" t="s">
        <v>2283</v>
      </c>
    </row>
    <row r="2217" spans="3:3" ht="15" thickBot="1">
      <c r="C2217" s="203" t="s">
        <v>2284</v>
      </c>
    </row>
    <row r="2218" spans="3:3" ht="15" thickBot="1">
      <c r="C2218" s="203" t="s">
        <v>869</v>
      </c>
    </row>
    <row r="2219" spans="3:3" ht="15" thickBot="1">
      <c r="C2219" s="203" t="s">
        <v>2285</v>
      </c>
    </row>
    <row r="2220" spans="3:3" ht="15" thickBot="1">
      <c r="C2220" s="203" t="s">
        <v>2286</v>
      </c>
    </row>
    <row r="2221" spans="3:3" ht="15" thickBot="1">
      <c r="C2221" s="203" t="s">
        <v>2287</v>
      </c>
    </row>
    <row r="2222" spans="3:3" ht="15" thickBot="1">
      <c r="C2222" s="203" t="s">
        <v>2288</v>
      </c>
    </row>
    <row r="2223" spans="3:3" ht="15" thickBot="1">
      <c r="C2223" s="203" t="s">
        <v>757</v>
      </c>
    </row>
    <row r="2224" spans="3:3" ht="15" thickBot="1">
      <c r="C2224" s="203" t="s">
        <v>2289</v>
      </c>
    </row>
    <row r="2225" spans="3:3" ht="15" thickBot="1">
      <c r="C2225" s="203" t="s">
        <v>2290</v>
      </c>
    </row>
    <row r="2226" spans="3:3" ht="15" thickBot="1">
      <c r="C2226" s="203" t="s">
        <v>2291</v>
      </c>
    </row>
    <row r="2227" spans="3:3" ht="15" thickBot="1">
      <c r="C2227" s="203" t="s">
        <v>2292</v>
      </c>
    </row>
    <row r="2228" spans="3:3" ht="15" thickBot="1">
      <c r="C2228" s="203" t="s">
        <v>2293</v>
      </c>
    </row>
    <row r="2229" spans="3:3" ht="15" thickBot="1">
      <c r="C2229" s="203" t="s">
        <v>2294</v>
      </c>
    </row>
    <row r="2230" spans="3:3" ht="15" thickBot="1">
      <c r="C2230" s="203" t="s">
        <v>2295</v>
      </c>
    </row>
    <row r="2231" spans="3:3" ht="15" thickBot="1">
      <c r="C2231" s="203" t="s">
        <v>2296</v>
      </c>
    </row>
    <row r="2232" spans="3:3" ht="15" thickBot="1">
      <c r="C2232" s="203" t="s">
        <v>2297</v>
      </c>
    </row>
    <row r="2233" spans="3:3" ht="15" thickBot="1">
      <c r="C2233" s="203" t="s">
        <v>454</v>
      </c>
    </row>
    <row r="2234" spans="3:3" ht="15" thickBot="1">
      <c r="C2234" s="203" t="s">
        <v>2298</v>
      </c>
    </row>
    <row r="2235" spans="3:3" ht="15" thickBot="1">
      <c r="C2235" s="203" t="s">
        <v>2299</v>
      </c>
    </row>
    <row r="2236" spans="3:3" ht="15" thickBot="1">
      <c r="C2236" s="203" t="s">
        <v>2300</v>
      </c>
    </row>
    <row r="2237" spans="3:3" ht="15" thickBot="1">
      <c r="C2237" s="203" t="s">
        <v>2301</v>
      </c>
    </row>
    <row r="2238" spans="3:3" ht="15" thickBot="1">
      <c r="C2238" s="203" t="s">
        <v>2302</v>
      </c>
    </row>
    <row r="2239" spans="3:3" ht="15" thickBot="1">
      <c r="C2239" s="203" t="s">
        <v>2303</v>
      </c>
    </row>
    <row r="2240" spans="3:3" ht="15" thickBot="1">
      <c r="C2240" s="203" t="s">
        <v>2077</v>
      </c>
    </row>
    <row r="2241" spans="3:3" ht="15" thickBot="1">
      <c r="C2241" s="203" t="s">
        <v>2304</v>
      </c>
    </row>
    <row r="2242" spans="3:3" ht="15" thickBot="1">
      <c r="C2242" s="203" t="s">
        <v>2305</v>
      </c>
    </row>
    <row r="2243" spans="3:3" ht="15" thickBot="1">
      <c r="C2243" s="203" t="s">
        <v>2306</v>
      </c>
    </row>
    <row r="2244" spans="3:3" ht="15" thickBot="1">
      <c r="C2244" s="203" t="s">
        <v>2307</v>
      </c>
    </row>
    <row r="2245" spans="3:3" ht="15" thickBot="1">
      <c r="C2245" s="203" t="s">
        <v>2308</v>
      </c>
    </row>
    <row r="2246" spans="3:3" ht="15" thickBot="1">
      <c r="C2246" s="203" t="s">
        <v>2309</v>
      </c>
    </row>
    <row r="2247" spans="3:3" ht="15" thickBot="1">
      <c r="C2247" s="203" t="s">
        <v>2310</v>
      </c>
    </row>
    <row r="2248" spans="3:3" ht="15" thickBot="1">
      <c r="C2248" s="203" t="s">
        <v>2311</v>
      </c>
    </row>
    <row r="2249" spans="3:3" ht="15" thickBot="1">
      <c r="C2249" s="203" t="s">
        <v>2312</v>
      </c>
    </row>
    <row r="2250" spans="3:3" ht="15" thickBot="1">
      <c r="C2250" s="203" t="s">
        <v>2313</v>
      </c>
    </row>
    <row r="2251" spans="3:3" ht="15" thickBot="1">
      <c r="C2251" s="203" t="s">
        <v>2314</v>
      </c>
    </row>
    <row r="2252" spans="3:3" ht="15" thickBot="1">
      <c r="C2252" s="203" t="s">
        <v>2315</v>
      </c>
    </row>
    <row r="2253" spans="3:3" ht="15" thickBot="1">
      <c r="C2253" s="203" t="s">
        <v>2316</v>
      </c>
    </row>
    <row r="2254" spans="3:3" ht="15" thickBot="1">
      <c r="C2254" s="203" t="s">
        <v>2317</v>
      </c>
    </row>
    <row r="2255" spans="3:3" ht="15" thickBot="1">
      <c r="C2255" s="203" t="s">
        <v>2318</v>
      </c>
    </row>
    <row r="2256" spans="3:3" ht="15" thickBot="1">
      <c r="C2256" s="203" t="s">
        <v>2319</v>
      </c>
    </row>
    <row r="2257" spans="3:3" ht="15" thickBot="1">
      <c r="C2257" s="203" t="s">
        <v>2320</v>
      </c>
    </row>
    <row r="2258" spans="3:3" ht="15" thickBot="1">
      <c r="C2258" s="203" t="s">
        <v>2321</v>
      </c>
    </row>
    <row r="2259" spans="3:3" ht="15" thickBot="1">
      <c r="C2259" s="203" t="s">
        <v>2322</v>
      </c>
    </row>
    <row r="2260" spans="3:3" ht="15" thickBot="1">
      <c r="C2260" s="203" t="s">
        <v>2323</v>
      </c>
    </row>
    <row r="2261" spans="3:3" ht="15" thickBot="1">
      <c r="C2261" s="203" t="s">
        <v>2324</v>
      </c>
    </row>
    <row r="2262" spans="3:3" ht="15" thickBot="1">
      <c r="C2262" s="203" t="s">
        <v>1014</v>
      </c>
    </row>
    <row r="2263" spans="3:3" ht="15" thickBot="1">
      <c r="C2263" s="203" t="s">
        <v>2325</v>
      </c>
    </row>
    <row r="2264" spans="3:3" ht="15" thickBot="1">
      <c r="C2264" s="203" t="s">
        <v>2326</v>
      </c>
    </row>
    <row r="2265" spans="3:3" ht="15" thickBot="1">
      <c r="C2265" s="203" t="s">
        <v>2327</v>
      </c>
    </row>
    <row r="2266" spans="3:3" ht="15" thickBot="1">
      <c r="C2266" s="203" t="s">
        <v>2328</v>
      </c>
    </row>
    <row r="2267" spans="3:3" ht="15" thickBot="1">
      <c r="C2267" s="203" t="s">
        <v>2329</v>
      </c>
    </row>
    <row r="2268" spans="3:3" ht="15" thickBot="1">
      <c r="C2268" s="203" t="s">
        <v>2330</v>
      </c>
    </row>
    <row r="2269" spans="3:3" ht="15" thickBot="1">
      <c r="C2269" s="203" t="s">
        <v>2331</v>
      </c>
    </row>
    <row r="2270" spans="3:3" ht="15" thickBot="1">
      <c r="C2270" s="203" t="s">
        <v>2332</v>
      </c>
    </row>
    <row r="2271" spans="3:3" ht="15" thickBot="1">
      <c r="C2271" s="203" t="s">
        <v>2333</v>
      </c>
    </row>
    <row r="2272" spans="3:3" ht="15" thickBot="1">
      <c r="C2272" s="203" t="s">
        <v>2334</v>
      </c>
    </row>
    <row r="2273" spans="3:3" ht="15" thickBot="1">
      <c r="C2273" s="203" t="s">
        <v>2335</v>
      </c>
    </row>
    <row r="2274" spans="3:3" ht="15" thickBot="1">
      <c r="C2274" s="203" t="s">
        <v>2336</v>
      </c>
    </row>
    <row r="2275" spans="3:3" ht="15" thickBot="1">
      <c r="C2275" s="203" t="s">
        <v>2337</v>
      </c>
    </row>
    <row r="2276" spans="3:3" ht="15" thickBot="1">
      <c r="C2276" s="203" t="s">
        <v>2338</v>
      </c>
    </row>
    <row r="2277" spans="3:3" ht="15" thickBot="1">
      <c r="C2277" s="203" t="s">
        <v>2339</v>
      </c>
    </row>
    <row r="2278" spans="3:3" ht="15" thickBot="1">
      <c r="C2278" s="203" t="s">
        <v>2340</v>
      </c>
    </row>
    <row r="2279" spans="3:3" ht="15" thickBot="1">
      <c r="C2279" s="203" t="s">
        <v>2341</v>
      </c>
    </row>
    <row r="2280" spans="3:3" ht="15" thickBot="1">
      <c r="C2280" s="203" t="s">
        <v>2342</v>
      </c>
    </row>
    <row r="2281" spans="3:3" ht="15" thickBot="1">
      <c r="C2281" s="203" t="s">
        <v>2343</v>
      </c>
    </row>
    <row r="2282" spans="3:3" ht="15" thickBot="1">
      <c r="C2282" s="203" t="s">
        <v>2344</v>
      </c>
    </row>
    <row r="2283" spans="3:3" ht="15" thickBot="1">
      <c r="C2283" s="203" t="s">
        <v>2345</v>
      </c>
    </row>
    <row r="2284" spans="3:3" ht="15" thickBot="1">
      <c r="C2284" s="203" t="s">
        <v>2346</v>
      </c>
    </row>
    <row r="2285" spans="3:3" ht="15" thickBot="1">
      <c r="C2285" s="203" t="s">
        <v>2347</v>
      </c>
    </row>
    <row r="2286" spans="3:3" ht="15" thickBot="1">
      <c r="C2286" s="203" t="s">
        <v>2348</v>
      </c>
    </row>
    <row r="2287" spans="3:3" ht="15" thickBot="1">
      <c r="C2287" s="203" t="s">
        <v>2349</v>
      </c>
    </row>
    <row r="2288" spans="3:3" ht="15" thickBot="1">
      <c r="C2288" s="203" t="s">
        <v>2350</v>
      </c>
    </row>
    <row r="2289" spans="3:3" ht="15" thickBot="1">
      <c r="C2289" s="203" t="s">
        <v>2351</v>
      </c>
    </row>
    <row r="2290" spans="3:3" ht="15" thickBot="1">
      <c r="C2290" s="203" t="s">
        <v>2352</v>
      </c>
    </row>
    <row r="2291" spans="3:3" ht="15" thickBot="1">
      <c r="C2291" s="203" t="s">
        <v>2353</v>
      </c>
    </row>
    <row r="2292" spans="3:3" ht="15" thickBot="1">
      <c r="C2292" s="203" t="s">
        <v>1878</v>
      </c>
    </row>
    <row r="2293" spans="3:3" ht="15" thickBot="1">
      <c r="C2293" s="203" t="s">
        <v>795</v>
      </c>
    </row>
    <row r="2294" spans="3:3" ht="15" thickBot="1">
      <c r="C2294" s="203" t="s">
        <v>579</v>
      </c>
    </row>
    <row r="2295" spans="3:3" ht="15" thickBot="1">
      <c r="C2295" s="203" t="s">
        <v>2354</v>
      </c>
    </row>
    <row r="2296" spans="3:3" ht="15" thickBot="1">
      <c r="C2296" s="203" t="s">
        <v>2355</v>
      </c>
    </row>
    <row r="2297" spans="3:3" ht="15" thickBot="1">
      <c r="C2297" s="203" t="s">
        <v>2356</v>
      </c>
    </row>
    <row r="2298" spans="3:3" ht="15" thickBot="1">
      <c r="C2298" s="203" t="s">
        <v>2357</v>
      </c>
    </row>
    <row r="2299" spans="3:3" ht="15" thickBot="1">
      <c r="C2299" s="203" t="s">
        <v>530</v>
      </c>
    </row>
    <row r="2300" spans="3:3" ht="15" thickBot="1">
      <c r="C2300" s="203" t="s">
        <v>2358</v>
      </c>
    </row>
    <row r="2301" spans="3:3" ht="15" thickBot="1">
      <c r="C2301" s="203" t="s">
        <v>2359</v>
      </c>
    </row>
    <row r="2302" spans="3:3" ht="15" thickBot="1">
      <c r="C2302" s="203" t="s">
        <v>2360</v>
      </c>
    </row>
    <row r="2303" spans="3:3" ht="15" thickBot="1">
      <c r="C2303" s="203" t="s">
        <v>2361</v>
      </c>
    </row>
    <row r="2304" spans="3:3" ht="15" thickBot="1">
      <c r="C2304" s="203" t="s">
        <v>2362</v>
      </c>
    </row>
    <row r="2305" spans="3:3" ht="15" thickBot="1">
      <c r="C2305" s="203" t="s">
        <v>2363</v>
      </c>
    </row>
    <row r="2306" spans="3:3" ht="15" thickBot="1">
      <c r="C2306" s="203" t="s">
        <v>2364</v>
      </c>
    </row>
    <row r="2307" spans="3:3" ht="15" thickBot="1">
      <c r="C2307" s="203" t="s">
        <v>2365</v>
      </c>
    </row>
    <row r="2308" spans="3:3" ht="15" thickBot="1">
      <c r="C2308" s="203" t="s">
        <v>2366</v>
      </c>
    </row>
    <row r="2309" spans="3:3" ht="15" thickBot="1">
      <c r="C2309" s="203" t="s">
        <v>2367</v>
      </c>
    </row>
    <row r="2310" spans="3:3" ht="15" thickBot="1">
      <c r="C2310" s="203" t="s">
        <v>2368</v>
      </c>
    </row>
    <row r="2311" spans="3:3" ht="15" thickBot="1">
      <c r="C2311" s="203" t="s">
        <v>800</v>
      </c>
    </row>
    <row r="2312" spans="3:3" ht="15" thickBot="1">
      <c r="C2312" s="203" t="s">
        <v>2369</v>
      </c>
    </row>
    <row r="2313" spans="3:3" ht="15" thickBot="1">
      <c r="C2313" s="203" t="s">
        <v>2370</v>
      </c>
    </row>
    <row r="2314" spans="3:3" ht="15" thickBot="1">
      <c r="C2314" s="203" t="s">
        <v>807</v>
      </c>
    </row>
    <row r="2315" spans="3:3" ht="15" thickBot="1">
      <c r="C2315" s="203" t="s">
        <v>2371</v>
      </c>
    </row>
    <row r="2316" spans="3:3" ht="15" thickBot="1">
      <c r="C2316" s="203" t="s">
        <v>2372</v>
      </c>
    </row>
    <row r="2317" spans="3:3" ht="15" thickBot="1">
      <c r="C2317" s="203" t="s">
        <v>2373</v>
      </c>
    </row>
    <row r="2318" spans="3:3" ht="15" thickBot="1">
      <c r="C2318" s="203" t="s">
        <v>1966</v>
      </c>
    </row>
    <row r="2319" spans="3:3" ht="15" thickBot="1">
      <c r="C2319" s="203" t="s">
        <v>2374</v>
      </c>
    </row>
    <row r="2320" spans="3:3" ht="15" thickBot="1">
      <c r="C2320" s="203" t="s">
        <v>1080</v>
      </c>
    </row>
    <row r="2321" spans="3:3" ht="15" thickBot="1">
      <c r="C2321" s="203" t="s">
        <v>2375</v>
      </c>
    </row>
    <row r="2322" spans="3:3" ht="15" thickBot="1">
      <c r="C2322" s="203" t="s">
        <v>2376</v>
      </c>
    </row>
    <row r="2323" spans="3:3" ht="15" thickBot="1">
      <c r="C2323" s="203" t="s">
        <v>940</v>
      </c>
    </row>
    <row r="2324" spans="3:3" ht="15" thickBot="1">
      <c r="C2324" s="203" t="s">
        <v>446</v>
      </c>
    </row>
    <row r="2325" spans="3:3" ht="15" thickBot="1">
      <c r="C2325" s="203" t="s">
        <v>2377</v>
      </c>
    </row>
    <row r="2326" spans="3:3" ht="15" thickBot="1">
      <c r="C2326" s="203" t="s">
        <v>2378</v>
      </c>
    </row>
    <row r="2327" spans="3:3" ht="15" thickBot="1">
      <c r="C2327" s="203" t="s">
        <v>2379</v>
      </c>
    </row>
    <row r="2328" spans="3:3" ht="15" thickBot="1">
      <c r="C2328" s="203" t="s">
        <v>2380</v>
      </c>
    </row>
    <row r="2329" spans="3:3" ht="15" thickBot="1">
      <c r="C2329" s="203" t="s">
        <v>2381</v>
      </c>
    </row>
    <row r="2330" spans="3:3" ht="15" thickBot="1">
      <c r="C2330" s="203" t="s">
        <v>2382</v>
      </c>
    </row>
    <row r="2331" spans="3:3" ht="15" thickBot="1">
      <c r="C2331" s="203" t="s">
        <v>2383</v>
      </c>
    </row>
    <row r="2332" spans="3:3" ht="15" thickBot="1">
      <c r="C2332" s="203" t="s">
        <v>2384</v>
      </c>
    </row>
    <row r="2333" spans="3:3" ht="15" thickBot="1">
      <c r="C2333" s="203" t="s">
        <v>2385</v>
      </c>
    </row>
    <row r="2334" spans="3:3" ht="15" thickBot="1">
      <c r="C2334" s="203" t="s">
        <v>2386</v>
      </c>
    </row>
    <row r="2335" spans="3:3" ht="15" thickBot="1">
      <c r="C2335" s="203" t="s">
        <v>2387</v>
      </c>
    </row>
    <row r="2336" spans="3:3" ht="15" thickBot="1">
      <c r="C2336" s="203" t="s">
        <v>2388</v>
      </c>
    </row>
    <row r="2337" spans="1:3" ht="15" thickBot="1">
      <c r="C2337" s="203" t="s">
        <v>2389</v>
      </c>
    </row>
    <row r="2338" spans="1:3" ht="15" thickBot="1">
      <c r="A2338" s="201" t="s">
        <v>1968</v>
      </c>
      <c r="B2338" s="201" t="s">
        <v>1969</v>
      </c>
      <c r="C2338" t="s">
        <v>2390</v>
      </c>
    </row>
    <row r="2339" spans="1:3">
      <c r="C2339" t="s">
        <v>2391</v>
      </c>
    </row>
    <row r="2340" spans="1:3">
      <c r="C2340" t="s">
        <v>2392</v>
      </c>
    </row>
    <row r="2341" spans="1:3">
      <c r="C2341" t="s">
        <v>2393</v>
      </c>
    </row>
    <row r="2342" spans="1:3">
      <c r="C2342" t="s">
        <v>2394</v>
      </c>
    </row>
    <row r="2343" spans="1:3">
      <c r="C2343" t="s">
        <v>2395</v>
      </c>
    </row>
    <row r="2344" spans="1:3">
      <c r="C2344" t="s">
        <v>2396</v>
      </c>
    </row>
    <row r="2345" spans="1:3">
      <c r="C2345" t="s">
        <v>2397</v>
      </c>
    </row>
    <row r="2346" spans="1:3">
      <c r="C2346" t="s">
        <v>2398</v>
      </c>
    </row>
    <row r="2347" spans="1:3">
      <c r="C2347" t="s">
        <v>2399</v>
      </c>
    </row>
    <row r="2348" spans="1:3">
      <c r="C2348" t="s">
        <v>2400</v>
      </c>
    </row>
    <row r="2349" spans="1:3">
      <c r="C2349" t="s">
        <v>2401</v>
      </c>
    </row>
    <row r="2350" spans="1:3">
      <c r="C2350" t="s">
        <v>2402</v>
      </c>
    </row>
    <row r="2351" spans="1:3">
      <c r="C2351" t="s">
        <v>2403</v>
      </c>
    </row>
    <row r="2352" spans="1:3">
      <c r="C2352" t="s">
        <v>2404</v>
      </c>
    </row>
    <row r="2353" spans="3:3">
      <c r="C2353" t="s">
        <v>2405</v>
      </c>
    </row>
    <row r="2354" spans="3:3">
      <c r="C2354" t="s">
        <v>2406</v>
      </c>
    </row>
    <row r="2355" spans="3:3">
      <c r="C2355" t="s">
        <v>2407</v>
      </c>
    </row>
    <row r="2356" spans="3:3">
      <c r="C2356" t="s">
        <v>2408</v>
      </c>
    </row>
    <row r="2357" spans="3:3">
      <c r="C2357" t="s">
        <v>2409</v>
      </c>
    </row>
    <row r="2358" spans="3:3">
      <c r="C2358" t="s">
        <v>2410</v>
      </c>
    </row>
    <row r="2359" spans="3:3">
      <c r="C2359" t="s">
        <v>2411</v>
      </c>
    </row>
    <row r="2360" spans="3:3">
      <c r="C2360" t="s">
        <v>2412</v>
      </c>
    </row>
    <row r="2361" spans="3:3">
      <c r="C2361" t="s">
        <v>2413</v>
      </c>
    </row>
    <row r="2362" spans="3:3">
      <c r="C2362" t="s">
        <v>2414</v>
      </c>
    </row>
    <row r="2363" spans="3:3">
      <c r="C2363" t="s">
        <v>2415</v>
      </c>
    </row>
    <row r="2364" spans="3:3">
      <c r="C2364" t="s">
        <v>2416</v>
      </c>
    </row>
    <row r="2365" spans="3:3">
      <c r="C2365" t="s">
        <v>2417</v>
      </c>
    </row>
    <row r="2366" spans="3:3">
      <c r="C2366" t="s">
        <v>2418</v>
      </c>
    </row>
    <row r="2367" spans="3:3">
      <c r="C2367" t="s">
        <v>2419</v>
      </c>
    </row>
    <row r="2368" spans="3:3">
      <c r="C2368" t="s">
        <v>2420</v>
      </c>
    </row>
    <row r="2369" spans="3:3">
      <c r="C2369" t="s">
        <v>2421</v>
      </c>
    </row>
    <row r="2370" spans="3:3">
      <c r="C2370" t="s">
        <v>2422</v>
      </c>
    </row>
    <row r="2371" spans="3:3">
      <c r="C2371" t="s">
        <v>2423</v>
      </c>
    </row>
    <row r="2372" spans="3:3">
      <c r="C2372" t="s">
        <v>2424</v>
      </c>
    </row>
    <row r="2373" spans="3:3">
      <c r="C2373" t="s">
        <v>2425</v>
      </c>
    </row>
    <row r="2374" spans="3:3">
      <c r="C2374" t="s">
        <v>2426</v>
      </c>
    </row>
    <row r="2375" spans="3:3">
      <c r="C2375" t="s">
        <v>2427</v>
      </c>
    </row>
    <row r="2376" spans="3:3">
      <c r="C2376" t="s">
        <v>2428</v>
      </c>
    </row>
    <row r="2377" spans="3:3">
      <c r="C2377" t="s">
        <v>2429</v>
      </c>
    </row>
    <row r="2378" spans="3:3">
      <c r="C2378" t="s">
        <v>2430</v>
      </c>
    </row>
    <row r="2379" spans="3:3">
      <c r="C2379" t="s">
        <v>2431</v>
      </c>
    </row>
    <row r="2380" spans="3:3">
      <c r="C2380" t="s">
        <v>2432</v>
      </c>
    </row>
    <row r="2381" spans="3:3">
      <c r="C2381" t="s">
        <v>2433</v>
      </c>
    </row>
    <row r="2382" spans="3:3">
      <c r="C2382" t="s">
        <v>2434</v>
      </c>
    </row>
    <row r="2383" spans="3:3">
      <c r="C2383" t="s">
        <v>2435</v>
      </c>
    </row>
    <row r="2384" spans="3:3">
      <c r="C2384" t="s">
        <v>2436</v>
      </c>
    </row>
    <row r="2385" spans="3:3">
      <c r="C2385" t="s">
        <v>2437</v>
      </c>
    </row>
    <row r="2386" spans="3:3">
      <c r="C2386" t="s">
        <v>2438</v>
      </c>
    </row>
    <row r="2387" spans="3:3">
      <c r="C2387" t="s">
        <v>2439</v>
      </c>
    </row>
    <row r="2388" spans="3:3">
      <c r="C2388" t="s">
        <v>2440</v>
      </c>
    </row>
    <row r="2389" spans="3:3">
      <c r="C2389" t="s">
        <v>2441</v>
      </c>
    </row>
    <row r="2390" spans="3:3">
      <c r="C2390" t="s">
        <v>2442</v>
      </c>
    </row>
    <row r="2391" spans="3:3">
      <c r="C2391" t="s">
        <v>2443</v>
      </c>
    </row>
    <row r="2392" spans="3:3">
      <c r="C2392" t="s">
        <v>2444</v>
      </c>
    </row>
    <row r="2393" spans="3:3">
      <c r="C2393" t="s">
        <v>2445</v>
      </c>
    </row>
    <row r="2394" spans="3:3">
      <c r="C2394" t="s">
        <v>2446</v>
      </c>
    </row>
    <row r="2395" spans="3:3">
      <c r="C2395" t="s">
        <v>2447</v>
      </c>
    </row>
    <row r="2396" spans="3:3">
      <c r="C2396" t="s">
        <v>434</v>
      </c>
    </row>
    <row r="2397" spans="3:3">
      <c r="C2397" t="s">
        <v>1943</v>
      </c>
    </row>
    <row r="2398" spans="3:3">
      <c r="C2398" t="s">
        <v>2448</v>
      </c>
    </row>
    <row r="2399" spans="3:3">
      <c r="C2399" t="s">
        <v>2449</v>
      </c>
    </row>
    <row r="2400" spans="3:3">
      <c r="C2400" t="s">
        <v>2450</v>
      </c>
    </row>
    <row r="2401" spans="3:3">
      <c r="C2401" t="s">
        <v>2451</v>
      </c>
    </row>
    <row r="2402" spans="3:3">
      <c r="C2402" t="s">
        <v>190</v>
      </c>
    </row>
    <row r="2403" spans="3:3">
      <c r="C2403" t="s">
        <v>2452</v>
      </c>
    </row>
    <row r="2404" spans="3:3">
      <c r="C2404" t="s">
        <v>2453</v>
      </c>
    </row>
    <row r="2405" spans="3:3">
      <c r="C2405" t="s">
        <v>2454</v>
      </c>
    </row>
    <row r="2406" spans="3:3">
      <c r="C2406" t="s">
        <v>2455</v>
      </c>
    </row>
    <row r="2407" spans="3:3">
      <c r="C2407" t="s">
        <v>2456</v>
      </c>
    </row>
    <row r="2408" spans="3:3">
      <c r="C2408" t="s">
        <v>2457</v>
      </c>
    </row>
    <row r="2409" spans="3:3">
      <c r="C2409" t="s">
        <v>2458</v>
      </c>
    </row>
    <row r="2410" spans="3:3">
      <c r="C2410" t="s">
        <v>2459</v>
      </c>
    </row>
    <row r="2411" spans="3:3">
      <c r="C2411" t="s">
        <v>2460</v>
      </c>
    </row>
    <row r="2412" spans="3:3">
      <c r="C2412" t="s">
        <v>2461</v>
      </c>
    </row>
    <row r="2413" spans="3:3">
      <c r="C2413" t="s">
        <v>2462</v>
      </c>
    </row>
    <row r="2414" spans="3:3">
      <c r="C2414" t="s">
        <v>2463</v>
      </c>
    </row>
    <row r="2415" spans="3:3">
      <c r="C2415" t="s">
        <v>2464</v>
      </c>
    </row>
    <row r="2416" spans="3:3">
      <c r="C2416" t="s">
        <v>2465</v>
      </c>
    </row>
    <row r="2417" spans="3:3">
      <c r="C2417" t="s">
        <v>2466</v>
      </c>
    </row>
    <row r="2418" spans="3:3">
      <c r="C2418" t="s">
        <v>2467</v>
      </c>
    </row>
    <row r="2419" spans="3:3">
      <c r="C2419" t="s">
        <v>2468</v>
      </c>
    </row>
    <row r="2420" spans="3:3">
      <c r="C2420" t="s">
        <v>2469</v>
      </c>
    </row>
    <row r="2421" spans="3:3">
      <c r="C2421" t="s">
        <v>2470</v>
      </c>
    </row>
    <row r="2422" spans="3:3">
      <c r="C2422" t="s">
        <v>2471</v>
      </c>
    </row>
    <row r="2423" spans="3:3">
      <c r="C2423" t="s">
        <v>2472</v>
      </c>
    </row>
    <row r="2424" spans="3:3">
      <c r="C2424" t="s">
        <v>2473</v>
      </c>
    </row>
    <row r="2425" spans="3:3">
      <c r="C2425" t="s">
        <v>2474</v>
      </c>
    </row>
    <row r="2426" spans="3:3">
      <c r="C2426" t="s">
        <v>2475</v>
      </c>
    </row>
    <row r="2427" spans="3:3">
      <c r="C2427" t="s">
        <v>2476</v>
      </c>
    </row>
    <row r="2428" spans="3:3">
      <c r="C2428" t="s">
        <v>2477</v>
      </c>
    </row>
    <row r="2429" spans="3:3">
      <c r="C2429" t="s">
        <v>2478</v>
      </c>
    </row>
    <row r="2430" spans="3:3">
      <c r="C2430" t="s">
        <v>2479</v>
      </c>
    </row>
    <row r="2431" spans="3:3">
      <c r="C2431" t="s">
        <v>2480</v>
      </c>
    </row>
    <row r="2432" spans="3:3">
      <c r="C2432" t="s">
        <v>2481</v>
      </c>
    </row>
    <row r="2433" spans="1:3">
      <c r="C2433" t="s">
        <v>2482</v>
      </c>
    </row>
    <row r="2434" spans="1:3">
      <c r="C2434" t="s">
        <v>2483</v>
      </c>
    </row>
    <row r="2435" spans="1:3">
      <c r="C2435" t="s">
        <v>2484</v>
      </c>
    </row>
    <row r="2436" spans="1:3">
      <c r="C2436" t="s">
        <v>2485</v>
      </c>
    </row>
    <row r="2437" spans="1:3">
      <c r="C2437" t="s">
        <v>2486</v>
      </c>
    </row>
    <row r="2438" spans="1:3">
      <c r="C2438" t="s">
        <v>2487</v>
      </c>
    </row>
    <row r="2439" spans="1:3">
      <c r="C2439" t="s">
        <v>2488</v>
      </c>
    </row>
    <row r="2440" spans="1:3">
      <c r="C2440" t="s">
        <v>2489</v>
      </c>
    </row>
    <row r="2441" spans="1:3">
      <c r="C2441" t="s">
        <v>2490</v>
      </c>
    </row>
    <row r="2442" spans="1:3">
      <c r="C2442" t="s">
        <v>2491</v>
      </c>
    </row>
    <row r="2443" spans="1:3" ht="15" thickBot="1">
      <c r="C2443" t="s">
        <v>2492</v>
      </c>
    </row>
    <row r="2444" spans="1:3" ht="15" thickBot="1">
      <c r="A2444" s="201" t="s">
        <v>1970</v>
      </c>
      <c r="B2444" s="201" t="s">
        <v>2541</v>
      </c>
      <c r="C2444" t="s">
        <v>2493</v>
      </c>
    </row>
    <row r="2445" spans="1:3">
      <c r="C2445" t="s">
        <v>2496</v>
      </c>
    </row>
    <row r="2446" spans="1:3">
      <c r="C2446" t="s">
        <v>2499</v>
      </c>
    </row>
    <row r="2447" spans="1:3">
      <c r="C2447" t="s">
        <v>552</v>
      </c>
    </row>
    <row r="2448" spans="1:3">
      <c r="C2448" t="s">
        <v>2503</v>
      </c>
    </row>
    <row r="2449" spans="3:3">
      <c r="C2449" t="s">
        <v>2505</v>
      </c>
    </row>
    <row r="2450" spans="3:3">
      <c r="C2450" t="s">
        <v>2507</v>
      </c>
    </row>
    <row r="2451" spans="3:3">
      <c r="C2451" t="s">
        <v>349</v>
      </c>
    </row>
    <row r="2452" spans="3:3">
      <c r="C2452" t="s">
        <v>2512</v>
      </c>
    </row>
    <row r="2453" spans="3:3">
      <c r="C2453" t="s">
        <v>2515</v>
      </c>
    </row>
    <row r="2454" spans="3:3">
      <c r="C2454" t="s">
        <v>2518</v>
      </c>
    </row>
    <row r="2455" spans="3:3">
      <c r="C2455" t="s">
        <v>2520</v>
      </c>
    </row>
    <row r="2456" spans="3:3">
      <c r="C2456" t="s">
        <v>2523</v>
      </c>
    </row>
    <row r="2457" spans="3:3">
      <c r="C2457" t="s">
        <v>2526</v>
      </c>
    </row>
    <row r="2458" spans="3:3">
      <c r="C2458" t="s">
        <v>359</v>
      </c>
    </row>
    <row r="2459" spans="3:3">
      <c r="C2459" t="s">
        <v>2531</v>
      </c>
    </row>
    <row r="2460" spans="3:3">
      <c r="C2460" t="s">
        <v>2533</v>
      </c>
    </row>
    <row r="2461" spans="3:3">
      <c r="C2461" t="s">
        <v>2535</v>
      </c>
    </row>
    <row r="2462" spans="3:3">
      <c r="C2462" t="s">
        <v>2538</v>
      </c>
    </row>
    <row r="2463" spans="3:3">
      <c r="C2463" t="s">
        <v>2494</v>
      </c>
    </row>
    <row r="2464" spans="3:3">
      <c r="C2464" t="s">
        <v>2497</v>
      </c>
    </row>
    <row r="2465" spans="3:3">
      <c r="C2465" t="s">
        <v>197</v>
      </c>
    </row>
    <row r="2466" spans="3:3">
      <c r="C2466" t="s">
        <v>2501</v>
      </c>
    </row>
    <row r="2467" spans="3:3">
      <c r="C2467" t="s">
        <v>2504</v>
      </c>
    </row>
    <row r="2468" spans="3:3">
      <c r="C2468" t="s">
        <v>878</v>
      </c>
    </row>
    <row r="2469" spans="3:3">
      <c r="C2469" t="s">
        <v>2508</v>
      </c>
    </row>
    <row r="2470" spans="3:3">
      <c r="C2470" t="s">
        <v>2510</v>
      </c>
    </row>
    <row r="2471" spans="3:3">
      <c r="C2471" t="s">
        <v>2513</v>
      </c>
    </row>
    <row r="2472" spans="3:3">
      <c r="C2472" t="s">
        <v>2516</v>
      </c>
    </row>
    <row r="2473" spans="3:3">
      <c r="C2473" t="s">
        <v>376</v>
      </c>
    </row>
    <row r="2474" spans="3:3">
      <c r="C2474" t="s">
        <v>2521</v>
      </c>
    </row>
    <row r="2475" spans="3:3">
      <c r="C2475" t="s">
        <v>2524</v>
      </c>
    </row>
    <row r="2476" spans="3:3">
      <c r="C2476" t="s">
        <v>2527</v>
      </c>
    </row>
    <row r="2477" spans="3:3">
      <c r="C2477" t="s">
        <v>2529</v>
      </c>
    </row>
    <row r="2478" spans="3:3">
      <c r="C2478" t="s">
        <v>2311</v>
      </c>
    </row>
    <row r="2479" spans="3:3">
      <c r="C2479" t="s">
        <v>2534</v>
      </c>
    </row>
    <row r="2480" spans="3:3">
      <c r="C2480" t="s">
        <v>2536</v>
      </c>
    </row>
    <row r="2481" spans="3:3">
      <c r="C2481" t="s">
        <v>2539</v>
      </c>
    </row>
    <row r="2482" spans="3:3">
      <c r="C2482" t="s">
        <v>2540</v>
      </c>
    </row>
    <row r="2483" spans="3:3">
      <c r="C2483" t="s">
        <v>2495</v>
      </c>
    </row>
    <row r="2484" spans="3:3">
      <c r="C2484" t="s">
        <v>2498</v>
      </c>
    </row>
    <row r="2485" spans="3:3">
      <c r="C2485" t="s">
        <v>2500</v>
      </c>
    </row>
    <row r="2486" spans="3:3">
      <c r="C2486" t="s">
        <v>2502</v>
      </c>
    </row>
    <row r="2487" spans="3:3">
      <c r="C2487" t="s">
        <v>1960</v>
      </c>
    </row>
    <row r="2488" spans="3:3">
      <c r="C2488" t="s">
        <v>2506</v>
      </c>
    </row>
    <row r="2489" spans="3:3">
      <c r="C2489" t="s">
        <v>2509</v>
      </c>
    </row>
    <row r="2490" spans="3:3">
      <c r="C2490" t="s">
        <v>2511</v>
      </c>
    </row>
    <row r="2491" spans="3:3">
      <c r="C2491" t="s">
        <v>2514</v>
      </c>
    </row>
    <row r="2492" spans="3:3">
      <c r="C2492" t="s">
        <v>2517</v>
      </c>
    </row>
    <row r="2493" spans="3:3">
      <c r="C2493" t="s">
        <v>2519</v>
      </c>
    </row>
    <row r="2494" spans="3:3">
      <c r="C2494" t="s">
        <v>2522</v>
      </c>
    </row>
    <row r="2495" spans="3:3">
      <c r="C2495" t="s">
        <v>2525</v>
      </c>
    </row>
    <row r="2496" spans="3:3">
      <c r="C2496" t="s">
        <v>2528</v>
      </c>
    </row>
    <row r="2497" spans="3:3">
      <c r="C2497" t="s">
        <v>2530</v>
      </c>
    </row>
    <row r="2498" spans="3:3">
      <c r="C2498" t="s">
        <v>2532</v>
      </c>
    </row>
    <row r="2499" spans="3:3">
      <c r="C2499" t="s">
        <v>814</v>
      </c>
    </row>
    <row r="2500" spans="3:3">
      <c r="C2500" t="s">
        <v>2537</v>
      </c>
    </row>
    <row r="2501" spans="3:3">
      <c r="C2501" t="s">
        <v>1970</v>
      </c>
    </row>
  </sheetData>
  <sheetProtection algorithmName="SHA-512" hashValue="TDmUCp/tyZejBxfs6spwPuMfljHa0By4DoBhpyYSofEOQ2xRkfA6T1nVlJP824b6c6dG9aJXTI+BR/Wo2v8sRA==" saltValue="AI3MEpZtfXEcmNnJT1sODA==" spinCount="100000" sheet="1" selectLockedCells="1"/>
  <dataValidations count="1">
    <dataValidation type="list" allowBlank="1" showInputMessage="1" showErrorMessage="1" sqref="G37">
      <formula1>INDIRECT(#REF!)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44</vt:i4>
      </vt:variant>
    </vt:vector>
  </HeadingPairs>
  <TitlesOfParts>
    <vt:vector size="49" baseType="lpstr">
      <vt:lpstr>Solicitud de Crédito</vt:lpstr>
      <vt:lpstr>Anexo Avales u OS</vt:lpstr>
      <vt:lpstr>Anexo Garantía Adicional</vt:lpstr>
      <vt:lpstr>AVISO</vt:lpstr>
      <vt:lpstr>DATOS</vt:lpstr>
      <vt:lpstr>AAAAS</vt:lpstr>
      <vt:lpstr>AGS</vt:lpstr>
      <vt:lpstr>'Anexo Avales u OS'!Área_de_impresión</vt:lpstr>
      <vt:lpstr>'Anexo Garantía Adicional'!Área_de_impresión</vt:lpstr>
      <vt:lpstr>AVISO!Área_de_impresión</vt:lpstr>
      <vt:lpstr>'Solicitud de Crédito'!Área_de_impresión</vt:lpstr>
      <vt:lpstr>BCN</vt:lpstr>
      <vt:lpstr>BCS</vt:lpstr>
      <vt:lpstr>CAM</vt:lpstr>
      <vt:lpstr>CHI</vt:lpstr>
      <vt:lpstr>CHP</vt:lpstr>
      <vt:lpstr>COA</vt:lpstr>
      <vt:lpstr>COL</vt:lpstr>
      <vt:lpstr>DIF</vt:lpstr>
      <vt:lpstr>DUR</vt:lpstr>
      <vt:lpstr>GENERO</vt:lpstr>
      <vt:lpstr>GRO</vt:lpstr>
      <vt:lpstr>GTO</vt:lpstr>
      <vt:lpstr>HGO</vt:lpstr>
      <vt:lpstr>'Anexo Avales u OS'!IMPRIMIR_ANEXO</vt:lpstr>
      <vt:lpstr>'Anexo Garantía Adicional'!IMPRIMIR_ANEXO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AVISO!Títulos_a_imprimir</vt:lpstr>
      <vt:lpstr>'Solicitud de Crédito'!Títulos_a_imprimir</vt:lpstr>
      <vt:lpstr>TLX</vt:lpstr>
      <vt:lpstr>VER</vt:lpstr>
      <vt:lpstr>YUC</vt:lpstr>
      <vt:lpstr>ZAC</vt:lpstr>
      <vt:lpstr>ZAS</vt:lpstr>
      <vt:lpstr>ZZZZ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 y Proyectos</dc:creator>
  <cp:lastModifiedBy>Marco Antonio De La Riva Juarez</cp:lastModifiedBy>
  <cp:lastPrinted>2026-05-21T20:07:47Z</cp:lastPrinted>
  <dcterms:created xsi:type="dcterms:W3CDTF">2012-12-26T19:23:44Z</dcterms:created>
  <dcterms:modified xsi:type="dcterms:W3CDTF">2026-06-22T15:46:20Z</dcterms:modified>
</cp:coreProperties>
</file>